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1055" activeTab="3"/>
  </bookViews>
  <sheets>
    <sheet name="Příjmy" sheetId="1" r:id="rId1"/>
    <sheet name="Výdaje" sheetId="2" r:id="rId2"/>
    <sheet name="Financování" sheetId="3" r:id="rId3"/>
    <sheet name="souhrn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<sst xmlns="http://schemas.openxmlformats.org/spreadsheetml/2006/main" count="193" uniqueCount="166">
  <si>
    <t>Para</t>
  </si>
  <si>
    <t>Pol</t>
  </si>
  <si>
    <t>Text</t>
  </si>
  <si>
    <t>SR 2017</t>
  </si>
  <si>
    <t>UR 2017</t>
  </si>
  <si>
    <t>Skutečnost 2017</t>
  </si>
  <si>
    <t>Rozpočet 2018</t>
  </si>
  <si>
    <t>Daň z příjmů fyz. osob placená plátci</t>
  </si>
  <si>
    <t>Daň z příjmu fyz. osob placená poplatníky</t>
  </si>
  <si>
    <t>Daň z příjmu fyz. osob vybíraná srážkou</t>
  </si>
  <si>
    <t>Daň z příjmů práv. osob</t>
  </si>
  <si>
    <t>Daň z příjmů práv. osob za obce</t>
  </si>
  <si>
    <t>Daň z přidané hodnoty</t>
  </si>
  <si>
    <t>Poplatek za provoz systému KO</t>
  </si>
  <si>
    <t>Poplatek ze psů</t>
  </si>
  <si>
    <t>Správní poplatky</t>
  </si>
  <si>
    <t>Daň z hazardních her</t>
  </si>
  <si>
    <t>Zrušený odv. z loterií a pod. her kromě z výh. hr. přístrojů</t>
  </si>
  <si>
    <t>Daň z nemovitých věcí</t>
  </si>
  <si>
    <t>NI př.transf. ze všeob.pokl.sp.st.rozp.</t>
  </si>
  <si>
    <t>NI př.transf. ze st.r. v rám. souh. dotv</t>
  </si>
  <si>
    <t>Ost. NI př.transfer. ze státního rozp.</t>
  </si>
  <si>
    <t>Ost. př. transfery ze státního rozpočtu</t>
  </si>
  <si>
    <t>Inv. př. transfery od krajů</t>
  </si>
  <si>
    <t>Součet za Para 0000</t>
  </si>
  <si>
    <t>Ost. zem. a pot.činn. a rozvoj/Příjmy z pronájmu pozemků</t>
  </si>
  <si>
    <t>Součet za Para 1019</t>
  </si>
  <si>
    <t>Podpora ostatních produkčních činností/Příjmy z poskytování služeb a výrobků</t>
  </si>
  <si>
    <t>Součet za Para 1032</t>
  </si>
  <si>
    <t>Odvád. a čišt.odp.vod a nakládání s kaly/Příjmy z poskytování služeb a výrobků</t>
  </si>
  <si>
    <t>Součet za Para 2321</t>
  </si>
  <si>
    <t>Součet za Para 3399</t>
  </si>
  <si>
    <t>Veřejné osvětlení/Přijaté nekapitálové příspěvky a náhrady</t>
  </si>
  <si>
    <t>Součet za Para 3631</t>
  </si>
  <si>
    <t>Komunální služby a územní rozvoj j.n./Příjmy z prodeje pozemků</t>
  </si>
  <si>
    <t>Součet za Para 3639</t>
  </si>
  <si>
    <t>Součet za Para 3722</t>
  </si>
  <si>
    <t>Péče o vzhled obcí a veřejnou zeleň/Příjmy z poskytování služeb a výrobků</t>
  </si>
  <si>
    <t>Součet za Para 3745</t>
  </si>
  <si>
    <t>Činnost místní správy/Přijaté nekapitálové příspěvky a náhrady</t>
  </si>
  <si>
    <t>Součet za Para 6171</t>
  </si>
  <si>
    <t>Příjmy a výdaje z úvěr. finanč. operací/Příjmy z úroků</t>
  </si>
  <si>
    <t>Příjmy a výdaje z úvěr. finanč. operací/Příjmy z podílů na zisku a dividend</t>
  </si>
  <si>
    <t>Součet za Para 6310</t>
  </si>
  <si>
    <t>Součet za Para 6320</t>
  </si>
  <si>
    <t>Převody vlastním fondům v rozp. úz.úr/Převody z rozpočtových účtů</t>
  </si>
  <si>
    <t>Součet za Para 6330</t>
  </si>
  <si>
    <t>Pěstební činnost/Ostatní osobní výdaje</t>
  </si>
  <si>
    <t>Pěstební činnost/Nákup materiálu  j.n.</t>
  </si>
  <si>
    <t>Pěstební činnost/Pohonné hmoty a maziva</t>
  </si>
  <si>
    <t>Pěstební činnost/Nákup ostatních služeb</t>
  </si>
  <si>
    <t>Součet za Para 1031</t>
  </si>
  <si>
    <t>Podpora ostatních produkčních činností/Pohonné hmoty a maziva</t>
  </si>
  <si>
    <t>Podpora ostatních produkčních činností/Nákup ostatních služeb</t>
  </si>
  <si>
    <t>Podpora ostatních produkčních činností/Poskytnuté náhrady</t>
  </si>
  <si>
    <t>Silnice/Úroky vlastní</t>
  </si>
  <si>
    <t>Silnice/Budovy, haly a stavby</t>
  </si>
  <si>
    <t>Součet za Para 2212</t>
  </si>
  <si>
    <t>Ost. záležitosti pozemních komunikací/Ostatní osobní výdaje</t>
  </si>
  <si>
    <t>Ost. záležitosti pozemních komunikací/Budovy, haly a stavby</t>
  </si>
  <si>
    <t>Součet za Para 2219</t>
  </si>
  <si>
    <t>Vodní díla v zemědělské krajině/Ostatní osobní výdaje</t>
  </si>
  <si>
    <t>Vodní díla v zemědělské krajině/Výdaje na dodavatel.zajišť.opravy a údrž</t>
  </si>
  <si>
    <t>Vodní díla v zemědělské krajině/Budovy, haly a stavby</t>
  </si>
  <si>
    <t>Součet za Para 2341</t>
  </si>
  <si>
    <t>Poř.,zach. a obn. hodnot míst. kult.../Nákup ostatních služeb</t>
  </si>
  <si>
    <t>Součet za Para 3326</t>
  </si>
  <si>
    <t>Činnosti registr.církví a nábožen. spol./Výdaje na dodavatel.zajišť.opravy a údrž</t>
  </si>
  <si>
    <t>Součet za Para 3330</t>
  </si>
  <si>
    <t>Rozhlas a televize/Nákup ostatních služeb</t>
  </si>
  <si>
    <t>Součet za Para 3341</t>
  </si>
  <si>
    <t>Zálež.kultury,církví a sděl.prostředků/Nákup materiálu  j.n.</t>
  </si>
  <si>
    <t>Zálež.kultury,církví a sděl.prostředků/Výdaje na poř. věcí a služeb - pohoštění</t>
  </si>
  <si>
    <t>Sportovní zařízení v majetku obce/Budovy, haly a stavby</t>
  </si>
  <si>
    <t>Součet za Para 3412</t>
  </si>
  <si>
    <t>Využití volného času dětí a mládeže/Budovy, haly a stavby</t>
  </si>
  <si>
    <t>Součet za Para 3421</t>
  </si>
  <si>
    <t>Veřejné osvětlení/Elektrická energie</t>
  </si>
  <si>
    <t>Veřejné osvětlení/Nákup ostatních služeb</t>
  </si>
  <si>
    <t>Veřejné osvětlení/Výdaje na dodavatel.zajišť.opravy a údrž</t>
  </si>
  <si>
    <t>Součet za Para 3633</t>
  </si>
  <si>
    <t>Komunální služby a územní rozvoj j.n./Drobný hmotný dlouhodobý majetek</t>
  </si>
  <si>
    <t>Komunální služby a územní rozvoj j.n./Nájemné</t>
  </si>
  <si>
    <t>Komunální služby a územní rozvoj j.n./Nákup ostatních služeb</t>
  </si>
  <si>
    <t>Komunální služby a územní rozvoj j.n./Výdaje na dodavatel.zajišť.opravy a údrž</t>
  </si>
  <si>
    <t>Komunální služby a územní rozvoj j.n./Platby daní a poplat.kraj.,obcím a st.f</t>
  </si>
  <si>
    <t>Sběr a odvoz komunálních odpadů/Nákup ostatních služeb</t>
  </si>
  <si>
    <t>Sběr a odvoz komunálních odpadů/Ost.neinv.transf.veřej.rozp.místní úrov.</t>
  </si>
  <si>
    <t>Sběr a odvoz ostatních odpadů/Nákup ostatních služeb</t>
  </si>
  <si>
    <t>Součet za Para 3723</t>
  </si>
  <si>
    <t>Péče o vzhled obcí a veřejnou zeleň/Ostatní osobní výdaje</t>
  </si>
  <si>
    <t>Péče o vzhled obcí a veřejnou zeleň/Nákup materiálu  j.n.</t>
  </si>
  <si>
    <t>Péče o vzhled obcí a veřejnou zeleň/Pohonné hmoty a maziva</t>
  </si>
  <si>
    <t>Péče o vzhled obcí a veřejnou zeleň/Nákup ostatních služeb</t>
  </si>
  <si>
    <t>Péče o vzhled obcí a veřejnou zeleň/Výdaje na poř. věcí a služeb - pohoštění</t>
  </si>
  <si>
    <t>Péče o vzhled obcí a veřejnou zeleň/Stroje, přístroje a zařízení</t>
  </si>
  <si>
    <t>Ost.služby a činn. v oblasti soc. péče/Neinv.transf. církvím a nábož. spol.</t>
  </si>
  <si>
    <t>Součet za Para 4359</t>
  </si>
  <si>
    <t>Požární ochrana - dobr. část/Ostatní platy</t>
  </si>
  <si>
    <t>Požární ochrana - dobr. část/Drobný hmotný dlouhodobý majetek</t>
  </si>
  <si>
    <t>Požární ochrana - dobr. část/Nákup materiálu  j.n.</t>
  </si>
  <si>
    <t>Požární ochrana - dobr. část/Pohonné hmoty a maziva</t>
  </si>
  <si>
    <t>Požární ochrana - dobr. část/Nákup ostatních služeb</t>
  </si>
  <si>
    <t>Požární ochrana - dobr. část/Výdaje na poř. věcí a služeb - pohoštění</t>
  </si>
  <si>
    <t>Požární ochrana - dobr. část/Věcné dary</t>
  </si>
  <si>
    <t>Požární ochrana - dobr. část/Stroje, přístroje a zařízení</t>
  </si>
  <si>
    <t>Požární ochrana - dobr. část/Dopravní prostředky</t>
  </si>
  <si>
    <t>Součet za Para 5512</t>
  </si>
  <si>
    <t>Zastupitelstva obcí/Odměny členů zastupitelstva obcí a krajů</t>
  </si>
  <si>
    <t>Zastupitelstva obcí/Pov. poj. na veřejné zdravotní pojištění</t>
  </si>
  <si>
    <t>Zastupitelstva obcí/Výdaje na poř. věcí a služeb - pohoštění</t>
  </si>
  <si>
    <t>Součet za Para 6112</t>
  </si>
  <si>
    <t>Volby do parlamentu ČR/Ostatní platy</t>
  </si>
  <si>
    <t>Volby do parlamentu ČR/Ostatní osobní výdaje</t>
  </si>
  <si>
    <t>Volby do parlamentu ČR/Ostatní platby za provedenou práci j.n.</t>
  </si>
  <si>
    <t>Volby do parlamentu ČR/Nákup materiálu  j.n.</t>
  </si>
  <si>
    <t>Volby do parlamentu ČR/Cestovné (tuzemské i zahraniční)</t>
  </si>
  <si>
    <t>Volby do parlamentu ČR/Výdaje na poř. věcí a služeb - pohoštění</t>
  </si>
  <si>
    <t>Součet za Para 6114</t>
  </si>
  <si>
    <t>Volba prezidenta republiky/Ostatní osobní výdaje</t>
  </si>
  <si>
    <t>Volba prezidenta republiky/Ostatní platby za provedenou práci j.n.</t>
  </si>
  <si>
    <t>Volba prezidenta republiky/Nákup materiálu  j.n.</t>
  </si>
  <si>
    <t>Volba prezidenta republiky/Cestovné (tuzemské i zahraniční)</t>
  </si>
  <si>
    <t>Volba prezidenta republiky/Výdaje na poř. věcí a služeb - pohoštění</t>
  </si>
  <si>
    <t>Součet za Para 6118</t>
  </si>
  <si>
    <t>Činnost místní správy/Ostatní platy</t>
  </si>
  <si>
    <t>Činnost místní správy/Výdaje na prádlo, oděv a obuv</t>
  </si>
  <si>
    <t>Činnost místní správy/Výdaje na knihy, učební pomůcky a tisk</t>
  </si>
  <si>
    <t>Činnost místní správy/Drobný hmotný dlouhodobý majetek</t>
  </si>
  <si>
    <t>Činnost místní správy/Nákup materiálu  j.n.</t>
  </si>
  <si>
    <t>Činnost místní správy/Plyn</t>
  </si>
  <si>
    <t>Činnost místní správy/Elektrická energie</t>
  </si>
  <si>
    <t>Činnost místní správy/Pohonné hmoty a maziva</t>
  </si>
  <si>
    <t>Činnost místní správy/Poštovní služby</t>
  </si>
  <si>
    <t>Činnost místní správy/Služby telekomunikací a radiokomunikací</t>
  </si>
  <si>
    <t>Činnost místní správy/Služby peněžních ústavů</t>
  </si>
  <si>
    <t>Činnost místní správy/Výdaje na dodav. pořízení informací</t>
  </si>
  <si>
    <t>Činnost místní správy/Služby školení a vzdělávání</t>
  </si>
  <si>
    <t>Činnost místní správy/Zpracování dat a služby souv. s IT a kom</t>
  </si>
  <si>
    <t>Činnost místní správy/Nákup ostatních služeb</t>
  </si>
  <si>
    <t>Činnost místní správy/Výdaje na dodavatel.zajišť.opravy a údrž</t>
  </si>
  <si>
    <t>Činnost místní správy/Výdaje na nákup softwaru a poč.programů</t>
  </si>
  <si>
    <t>Činnost místní správy/Výdaje na poř. věcí a služeb - pohoštění</t>
  </si>
  <si>
    <t>Činnost místní správy/Věcné dary</t>
  </si>
  <si>
    <t>Činnost místní správy/Neinvestiční transfery obcím</t>
  </si>
  <si>
    <t>Činnost místní správy/Platby daní a poplat.kraj.,obcím a st.f</t>
  </si>
  <si>
    <t>Činnost místní správy/Budovy, haly a stavby</t>
  </si>
  <si>
    <t>Pojištění funkčně nespecifikované/Služby peněžních ústavů</t>
  </si>
  <si>
    <t>Převody vlastním fondům v rozp. úz.úr/Převody vlastním rozpočtovým účtům</t>
  </si>
  <si>
    <t>Ost. finanční operace/Platby daní a poplat.kraj.,obcím a st.f</t>
  </si>
  <si>
    <t>Součet za Para 6399</t>
  </si>
  <si>
    <t>Ostatní činnost j.n./Ost.neinv.transf.veřej.rozp.místní úrov.</t>
  </si>
  <si>
    <t>Součet za Para 6409</t>
  </si>
  <si>
    <t>Změny stavu kr. prostřed.na účtech mimo OSFA</t>
  </si>
  <si>
    <t>Dlouhodobé přijaté půjč.p.</t>
  </si>
  <si>
    <t>Uhrazené splátky dl. přij. půjč.p.</t>
  </si>
  <si>
    <t>Obec Jindřichovice, IČO: 00373745</t>
  </si>
  <si>
    <t>Příjmy celkem:</t>
  </si>
  <si>
    <t>Součet za Para 2369</t>
  </si>
  <si>
    <t>Ostatní správa ve vodním hospodářství/Sankční platby přijaté od jiných subjektů</t>
  </si>
  <si>
    <t>Výstavba a údržba místních inženýr.sítí/Ost.neinv.transf.veřej.rozp.místní úrov.</t>
  </si>
  <si>
    <t>Výdaje celkem:</t>
  </si>
  <si>
    <t>Financování celkem:</t>
  </si>
  <si>
    <t>Návrh rozpočtu na rok 2018 (v Kč) - příjmy</t>
  </si>
  <si>
    <t>Návrh rozpočtu na rok 2018 (v Kč) - výdaje</t>
  </si>
  <si>
    <t>Návrh rozpočtu na rok 2018 (v Kč) - financování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</si>
</sst>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0" fillId="2" borderId="1" xfId="0" applyFont="1" applyFill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164" fontId="1" fillId="3" borderId="3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3" borderId="6" xfId="0" applyFont="1" applyFill="1" applyBorder="1" applyAlignment="1">
      <alignment/>
    </xf>
    <xf numFmtId="0" fontId="1" fillId="3" borderId="7" xfId="0" applyFont="1" applyFill="1" applyBorder="1" applyAlignment="1">
      <alignment horizontal="right"/>
    </xf>
    <xf numFmtId="4" fontId="1" fillId="3" borderId="7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3" borderId="8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164" fontId="1" fillId="3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2" borderId="5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/>
    </xf>
    <xf numFmtId="4" fontId="1" fillId="3" borderId="3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3" xfId="0" applyNumberFormat="1" applyBorder="1" applyAlignment="1">
      <alignment/>
    </xf>
    <xf numFmtId="0" fontId="1" fillId="0" borderId="0" xfId="0" applyFont="1" applyAlignment="1">
      <alignment/>
    </xf>
    <xf numFmtId="0" fontId="0" fillId="2" borderId="9" xfId="0" applyFont="1" applyFill="1" applyBorder="1" applyAlignment="1">
      <alignment horizontal="right"/>
    </xf>
    <xf numFmtId="164" fontId="0" fillId="0" borderId="10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164" fontId="1" fillId="3" borderId="9" xfId="0" applyNumberFormat="1" applyFont="1" applyFill="1" applyBorder="1" applyAlignment="1">
      <alignment/>
    </xf>
    <xf numFmtId="164" fontId="1" fillId="3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4" fontId="1" fillId="3" borderId="12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164" fontId="0" fillId="0" borderId="9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C6" sqref="C6"/>
    </sheetView>
  </sheetViews>
  <sheetFormatPr defaultColWidth="9.140625" defaultRowHeight="12.75"/>
  <cols>
    <col min="1" max="2" width="5.7109375" style="1" customWidth="1"/>
    <col min="3" max="3" width="66.140625" style="1" customWidth="1"/>
    <col min="4" max="4" width="15.421875" style="1" customWidth="1"/>
    <col min="5" max="5" width="14.140625" style="1" customWidth="1"/>
    <col min="6" max="6" width="16.57421875" style="1" customWidth="1"/>
    <col min="7" max="7" width="16.7109375" style="1" customWidth="1"/>
    <col min="8" max="16384" width="9.140625" style="1" customWidth="1"/>
  </cols>
  <sheetData>
    <row r="1" ht="15.75">
      <c r="A1" s="3" t="s">
        <v>156</v>
      </c>
    </row>
    <row r="2" ht="7.5" customHeight="1"/>
    <row r="3" ht="19.5" customHeight="1">
      <c r="A3" s="25" t="s">
        <v>163</v>
      </c>
    </row>
    <row r="4" spans="1:7" ht="12.75">
      <c r="A4" s="18" t="s">
        <v>0</v>
      </c>
      <c r="B4" s="42" t="s">
        <v>1</v>
      </c>
      <c r="C4" s="2" t="s">
        <v>2</v>
      </c>
      <c r="D4" s="4" t="s">
        <v>3</v>
      </c>
      <c r="E4" s="4" t="s">
        <v>4</v>
      </c>
      <c r="F4" s="4" t="s">
        <v>5</v>
      </c>
      <c r="G4" s="35" t="s">
        <v>6</v>
      </c>
    </row>
    <row r="5" spans="1:7" ht="12.75">
      <c r="A5" s="19">
        <v>0</v>
      </c>
      <c r="B5" s="43">
        <v>1111</v>
      </c>
      <c r="C5" s="20" t="s">
        <v>7</v>
      </c>
      <c r="D5" s="21">
        <v>215000</v>
      </c>
      <c r="E5" s="21">
        <v>263500</v>
      </c>
      <c r="F5" s="21">
        <v>263537.41</v>
      </c>
      <c r="G5" s="36">
        <v>270000</v>
      </c>
    </row>
    <row r="6" spans="1:7" ht="12.75">
      <c r="A6" s="5">
        <v>0</v>
      </c>
      <c r="B6" s="44">
        <v>1112</v>
      </c>
      <c r="C6" s="6" t="s">
        <v>8</v>
      </c>
      <c r="D6" s="7">
        <v>0</v>
      </c>
      <c r="E6" s="7">
        <v>7100</v>
      </c>
      <c r="F6" s="7">
        <v>7081.93</v>
      </c>
      <c r="G6" s="37">
        <v>7000</v>
      </c>
    </row>
    <row r="7" spans="1:7" ht="12.75">
      <c r="A7" s="19">
        <v>0</v>
      </c>
      <c r="B7" s="43">
        <v>1113</v>
      </c>
      <c r="C7" s="20" t="s">
        <v>9</v>
      </c>
      <c r="D7" s="21">
        <v>24000</v>
      </c>
      <c r="E7" s="21">
        <v>24700</v>
      </c>
      <c r="F7" s="21">
        <v>24691.78</v>
      </c>
      <c r="G7" s="36">
        <v>24000</v>
      </c>
    </row>
    <row r="8" spans="1:7" ht="12.75">
      <c r="A8" s="5">
        <v>0</v>
      </c>
      <c r="B8" s="44">
        <v>1121</v>
      </c>
      <c r="C8" s="6" t="s">
        <v>10</v>
      </c>
      <c r="D8" s="7">
        <v>260000</v>
      </c>
      <c r="E8" s="7">
        <v>262900</v>
      </c>
      <c r="F8" s="7">
        <v>262932.15</v>
      </c>
      <c r="G8" s="37">
        <v>265000</v>
      </c>
    </row>
    <row r="9" spans="1:7" ht="12.75">
      <c r="A9" s="19">
        <v>0</v>
      </c>
      <c r="B9" s="43">
        <v>1122</v>
      </c>
      <c r="C9" s="20" t="s">
        <v>11</v>
      </c>
      <c r="D9" s="21">
        <v>0</v>
      </c>
      <c r="E9" s="21">
        <v>47200</v>
      </c>
      <c r="F9" s="21">
        <v>47120</v>
      </c>
      <c r="G9" s="36">
        <v>9400</v>
      </c>
    </row>
    <row r="10" spans="1:7" ht="12.75">
      <c r="A10" s="5">
        <v>0</v>
      </c>
      <c r="B10" s="44">
        <v>1211</v>
      </c>
      <c r="C10" s="6" t="s">
        <v>12</v>
      </c>
      <c r="D10" s="7">
        <v>480000</v>
      </c>
      <c r="E10" s="7">
        <v>533100</v>
      </c>
      <c r="F10" s="7">
        <v>533076.57</v>
      </c>
      <c r="G10" s="37">
        <v>540000</v>
      </c>
    </row>
    <row r="11" spans="1:7" ht="12.75">
      <c r="A11" s="19">
        <v>0</v>
      </c>
      <c r="B11" s="43">
        <v>1340</v>
      </c>
      <c r="C11" s="20" t="s">
        <v>13</v>
      </c>
      <c r="D11" s="21">
        <v>20000</v>
      </c>
      <c r="E11" s="21">
        <v>26800</v>
      </c>
      <c r="F11" s="21">
        <v>26810</v>
      </c>
      <c r="G11" s="36">
        <v>26800</v>
      </c>
    </row>
    <row r="12" spans="1:7" ht="12.75">
      <c r="A12" s="5">
        <v>0</v>
      </c>
      <c r="B12" s="44">
        <v>1341</v>
      </c>
      <c r="C12" s="6" t="s">
        <v>14</v>
      </c>
      <c r="D12" s="7">
        <v>1000</v>
      </c>
      <c r="E12" s="7">
        <v>1700</v>
      </c>
      <c r="F12" s="7">
        <v>1680</v>
      </c>
      <c r="G12" s="37">
        <v>1500</v>
      </c>
    </row>
    <row r="13" spans="1:7" ht="12.75">
      <c r="A13" s="19">
        <v>0</v>
      </c>
      <c r="B13" s="43">
        <v>1361</v>
      </c>
      <c r="C13" s="20" t="s">
        <v>15</v>
      </c>
      <c r="D13" s="21">
        <v>200</v>
      </c>
      <c r="E13" s="21">
        <v>0</v>
      </c>
      <c r="F13" s="21">
        <v>0</v>
      </c>
      <c r="G13" s="36">
        <v>200</v>
      </c>
    </row>
    <row r="14" spans="1:7" ht="12.75">
      <c r="A14" s="5">
        <v>0</v>
      </c>
      <c r="B14" s="44">
        <v>1381</v>
      </c>
      <c r="C14" s="6" t="s">
        <v>16</v>
      </c>
      <c r="D14" s="7">
        <v>1000</v>
      </c>
      <c r="E14" s="7">
        <v>5000</v>
      </c>
      <c r="F14" s="7">
        <v>4988.35</v>
      </c>
      <c r="G14" s="37">
        <v>5000</v>
      </c>
    </row>
    <row r="15" spans="1:7" ht="12.75">
      <c r="A15" s="19">
        <v>0</v>
      </c>
      <c r="B15" s="43">
        <v>1382</v>
      </c>
      <c r="C15" s="20" t="s">
        <v>17</v>
      </c>
      <c r="D15" s="21">
        <v>100</v>
      </c>
      <c r="E15" s="21">
        <v>1600</v>
      </c>
      <c r="F15" s="21">
        <v>1618.67</v>
      </c>
      <c r="G15" s="36">
        <v>1500</v>
      </c>
    </row>
    <row r="16" spans="1:7" ht="12.75">
      <c r="A16" s="5">
        <v>0</v>
      </c>
      <c r="B16" s="44">
        <v>1511</v>
      </c>
      <c r="C16" s="6" t="s">
        <v>18</v>
      </c>
      <c r="D16" s="7">
        <v>135000</v>
      </c>
      <c r="E16" s="7">
        <v>135900</v>
      </c>
      <c r="F16" s="7">
        <v>135890.76</v>
      </c>
      <c r="G16" s="37">
        <v>135900</v>
      </c>
    </row>
    <row r="17" spans="1:7" ht="12.75">
      <c r="A17" s="19">
        <v>0</v>
      </c>
      <c r="B17" s="43">
        <v>4111</v>
      </c>
      <c r="C17" s="20" t="s">
        <v>19</v>
      </c>
      <c r="D17" s="21">
        <v>0</v>
      </c>
      <c r="E17" s="21">
        <v>15408</v>
      </c>
      <c r="F17" s="21">
        <v>15408</v>
      </c>
      <c r="G17" s="36">
        <v>20000</v>
      </c>
    </row>
    <row r="18" spans="1:7" ht="12.75">
      <c r="A18" s="5">
        <v>0</v>
      </c>
      <c r="B18" s="44">
        <v>4112</v>
      </c>
      <c r="C18" s="6" t="s">
        <v>20</v>
      </c>
      <c r="D18" s="7">
        <v>57800</v>
      </c>
      <c r="E18" s="7">
        <v>57800</v>
      </c>
      <c r="F18" s="7">
        <v>57800</v>
      </c>
      <c r="G18" s="37">
        <v>60900</v>
      </c>
    </row>
    <row r="19" spans="1:7" ht="12.75">
      <c r="A19" s="19">
        <v>0</v>
      </c>
      <c r="B19" s="43">
        <v>4116</v>
      </c>
      <c r="C19" s="20" t="s">
        <v>21</v>
      </c>
      <c r="D19" s="21">
        <v>0</v>
      </c>
      <c r="E19" s="21">
        <v>1200</v>
      </c>
      <c r="F19" s="21">
        <v>1200</v>
      </c>
      <c r="G19" s="36">
        <v>0</v>
      </c>
    </row>
    <row r="20" spans="1:7" ht="12.75">
      <c r="A20" s="5">
        <v>0</v>
      </c>
      <c r="B20" s="44">
        <v>4216</v>
      </c>
      <c r="C20" s="6" t="s">
        <v>22</v>
      </c>
      <c r="D20" s="7">
        <v>0</v>
      </c>
      <c r="E20" s="7">
        <v>450000</v>
      </c>
      <c r="F20" s="7">
        <v>450000</v>
      </c>
      <c r="G20" s="37">
        <v>0</v>
      </c>
    </row>
    <row r="21" spans="1:7" ht="12.75">
      <c r="A21" s="19">
        <v>0</v>
      </c>
      <c r="B21" s="43">
        <v>4222</v>
      </c>
      <c r="C21" s="20" t="s">
        <v>23</v>
      </c>
      <c r="D21" s="21">
        <v>0</v>
      </c>
      <c r="E21" s="21">
        <v>119960</v>
      </c>
      <c r="F21" s="21">
        <v>119960</v>
      </c>
      <c r="G21" s="36">
        <v>300000</v>
      </c>
    </row>
    <row r="22" spans="1:7" ht="12.75">
      <c r="A22" s="8"/>
      <c r="B22" s="45"/>
      <c r="C22" s="10" t="s">
        <v>24</v>
      </c>
      <c r="D22" s="11">
        <f>SUM(D5:D21)</f>
        <v>1194100</v>
      </c>
      <c r="E22" s="11">
        <f>SUM(E5:E21)</f>
        <v>1953868</v>
      </c>
      <c r="F22" s="11">
        <f>SUM(F5:F21)</f>
        <v>1953795.6199999999</v>
      </c>
      <c r="G22" s="38">
        <f>SUM(G5:G21)</f>
        <v>1667200</v>
      </c>
    </row>
    <row r="23" spans="1:7" ht="12.75">
      <c r="A23" s="19">
        <v>1019</v>
      </c>
      <c r="B23" s="43">
        <v>2131</v>
      </c>
      <c r="C23" s="20" t="s">
        <v>25</v>
      </c>
      <c r="D23" s="21">
        <v>50800</v>
      </c>
      <c r="E23" s="21">
        <v>25900</v>
      </c>
      <c r="F23" s="21">
        <v>25888</v>
      </c>
      <c r="G23" s="36">
        <v>25900</v>
      </c>
    </row>
    <row r="24" spans="1:7" ht="12.75">
      <c r="A24" s="8"/>
      <c r="B24" s="45"/>
      <c r="C24" s="10" t="s">
        <v>26</v>
      </c>
      <c r="D24" s="11">
        <f>SUM(D23:D23)</f>
        <v>50800</v>
      </c>
      <c r="E24" s="11">
        <f>SUM(E23:E23)</f>
        <v>25900</v>
      </c>
      <c r="F24" s="11">
        <f>SUM(F23:F23)</f>
        <v>25888</v>
      </c>
      <c r="G24" s="38">
        <f>SUM(G23:G23)</f>
        <v>25900</v>
      </c>
    </row>
    <row r="25" spans="1:7" ht="12.75">
      <c r="A25" s="19">
        <v>1032</v>
      </c>
      <c r="B25" s="43">
        <v>2111</v>
      </c>
      <c r="C25" s="20" t="s">
        <v>27</v>
      </c>
      <c r="D25" s="21">
        <v>69100</v>
      </c>
      <c r="E25" s="21">
        <v>93500</v>
      </c>
      <c r="F25" s="21">
        <v>93447</v>
      </c>
      <c r="G25" s="36">
        <v>40000</v>
      </c>
    </row>
    <row r="26" spans="1:7" ht="12.75">
      <c r="A26" s="8"/>
      <c r="B26" s="45"/>
      <c r="C26" s="10" t="s">
        <v>28</v>
      </c>
      <c r="D26" s="11">
        <f>SUM(D25:D25)</f>
        <v>69100</v>
      </c>
      <c r="E26" s="11">
        <f>SUM(E25:E25)</f>
        <v>93500</v>
      </c>
      <c r="F26" s="11">
        <f>SUM(F25:F25)</f>
        <v>93447</v>
      </c>
      <c r="G26" s="38">
        <f>SUM(G25:G25)</f>
        <v>40000</v>
      </c>
    </row>
    <row r="27" spans="1:7" ht="12.75">
      <c r="A27" s="19">
        <v>2321</v>
      </c>
      <c r="B27" s="43">
        <v>2111</v>
      </c>
      <c r="C27" s="20" t="s">
        <v>29</v>
      </c>
      <c r="D27" s="21">
        <v>1700</v>
      </c>
      <c r="E27" s="21">
        <v>1800</v>
      </c>
      <c r="F27" s="21">
        <v>1731</v>
      </c>
      <c r="G27" s="36">
        <v>1700</v>
      </c>
    </row>
    <row r="28" spans="1:7" ht="12.75">
      <c r="A28" s="8"/>
      <c r="B28" s="45"/>
      <c r="C28" s="10" t="s">
        <v>30</v>
      </c>
      <c r="D28" s="11">
        <f>SUM(D27:D27)</f>
        <v>1700</v>
      </c>
      <c r="E28" s="11">
        <f>SUM(E27:E27)</f>
        <v>1800</v>
      </c>
      <c r="F28" s="11">
        <f>SUM(F27:F27)</f>
        <v>1731</v>
      </c>
      <c r="G28" s="38">
        <f>SUM(G27:G27)</f>
        <v>1700</v>
      </c>
    </row>
    <row r="29" spans="1:7" ht="12.75">
      <c r="A29" s="19">
        <v>2369</v>
      </c>
      <c r="B29" s="43">
        <v>2212</v>
      </c>
      <c r="C29" s="20" t="s">
        <v>159</v>
      </c>
      <c r="D29" s="21">
        <v>0</v>
      </c>
      <c r="E29" s="21">
        <v>0</v>
      </c>
      <c r="F29" s="21">
        <v>0</v>
      </c>
      <c r="G29" s="36">
        <v>7500</v>
      </c>
    </row>
    <row r="30" spans="1:7" ht="12.75">
      <c r="A30" s="8"/>
      <c r="B30" s="45"/>
      <c r="C30" s="10" t="s">
        <v>158</v>
      </c>
      <c r="D30" s="11">
        <f>SUM(D29:D29)</f>
        <v>0</v>
      </c>
      <c r="E30" s="11">
        <f>SUM(E29:E29)</f>
        <v>0</v>
      </c>
      <c r="F30" s="11">
        <f>SUM(F29:F29)</f>
        <v>0</v>
      </c>
      <c r="G30" s="38">
        <f>SUM(G29:G29)</f>
        <v>7500</v>
      </c>
    </row>
    <row r="31" spans="1:7" ht="12.75">
      <c r="A31" s="19">
        <v>3631</v>
      </c>
      <c r="B31" s="43">
        <v>2324</v>
      </c>
      <c r="C31" s="20" t="s">
        <v>32</v>
      </c>
      <c r="D31" s="21">
        <v>0</v>
      </c>
      <c r="E31" s="21">
        <v>300</v>
      </c>
      <c r="F31" s="21">
        <v>261</v>
      </c>
      <c r="G31" s="36">
        <v>0</v>
      </c>
    </row>
    <row r="32" spans="1:7" ht="12.75">
      <c r="A32" s="8"/>
      <c r="B32" s="45"/>
      <c r="C32" s="10" t="s">
        <v>33</v>
      </c>
      <c r="D32" s="11">
        <f>SUM(D31:D31)</f>
        <v>0</v>
      </c>
      <c r="E32" s="11">
        <f>SUM(E31:E31)</f>
        <v>300</v>
      </c>
      <c r="F32" s="11">
        <f>SUM(F31:F31)</f>
        <v>261</v>
      </c>
      <c r="G32" s="38">
        <f>SUM(G31:G31)</f>
        <v>0</v>
      </c>
    </row>
    <row r="33" spans="1:7" ht="12.75">
      <c r="A33" s="19">
        <v>3639</v>
      </c>
      <c r="B33" s="43">
        <v>3111</v>
      </c>
      <c r="C33" s="20" t="s">
        <v>34</v>
      </c>
      <c r="D33" s="21">
        <v>0</v>
      </c>
      <c r="E33" s="21">
        <v>1200</v>
      </c>
      <c r="F33" s="21">
        <v>1200</v>
      </c>
      <c r="G33" s="36">
        <v>0</v>
      </c>
    </row>
    <row r="34" spans="1:7" ht="12.75">
      <c r="A34" s="8"/>
      <c r="B34" s="45"/>
      <c r="C34" s="10" t="s">
        <v>35</v>
      </c>
      <c r="D34" s="11">
        <f>SUM(D33:D33)</f>
        <v>0</v>
      </c>
      <c r="E34" s="11">
        <f>SUM(E33:E33)</f>
        <v>1200</v>
      </c>
      <c r="F34" s="11">
        <f>SUM(F33:F33)</f>
        <v>1200</v>
      </c>
      <c r="G34" s="38">
        <f>SUM(G33:G33)</f>
        <v>0</v>
      </c>
    </row>
    <row r="35" spans="1:7" ht="12.75">
      <c r="A35" s="19">
        <v>3745</v>
      </c>
      <c r="B35" s="43">
        <v>2111</v>
      </c>
      <c r="C35" s="20" t="s">
        <v>37</v>
      </c>
      <c r="D35" s="21">
        <v>0</v>
      </c>
      <c r="E35" s="21">
        <v>4300</v>
      </c>
      <c r="F35" s="21">
        <v>4279</v>
      </c>
      <c r="G35" s="36">
        <v>0</v>
      </c>
    </row>
    <row r="36" spans="1:7" ht="12.75">
      <c r="A36" s="8"/>
      <c r="B36" s="45"/>
      <c r="C36" s="10" t="s">
        <v>38</v>
      </c>
      <c r="D36" s="11">
        <f>SUM(D35:D35)</f>
        <v>0</v>
      </c>
      <c r="E36" s="11">
        <f>SUM(E35:E35)</f>
        <v>4300</v>
      </c>
      <c r="F36" s="11">
        <f>SUM(F35:F35)</f>
        <v>4279</v>
      </c>
      <c r="G36" s="38">
        <f>SUM(G35:G35)</f>
        <v>0</v>
      </c>
    </row>
    <row r="37" spans="1:7" ht="12.75">
      <c r="A37" s="19">
        <v>6171</v>
      </c>
      <c r="B37" s="43">
        <v>2324</v>
      </c>
      <c r="C37" s="20" t="s">
        <v>39</v>
      </c>
      <c r="D37" s="21">
        <v>0</v>
      </c>
      <c r="E37" s="21">
        <v>0</v>
      </c>
      <c r="F37" s="21">
        <v>0</v>
      </c>
      <c r="G37" s="36">
        <v>2500</v>
      </c>
    </row>
    <row r="38" spans="1:7" ht="12.75">
      <c r="A38" s="8"/>
      <c r="B38" s="45"/>
      <c r="C38" s="10" t="s">
        <v>40</v>
      </c>
      <c r="D38" s="11">
        <f>SUM(D37:D37)</f>
        <v>0</v>
      </c>
      <c r="E38" s="11">
        <f>SUM(E37:E37)</f>
        <v>0</v>
      </c>
      <c r="F38" s="11">
        <f>SUM(F37:F37)</f>
        <v>0</v>
      </c>
      <c r="G38" s="38">
        <f>SUM(G37:G37)</f>
        <v>2500</v>
      </c>
    </row>
    <row r="39" spans="1:7" ht="12.75">
      <c r="A39" s="19">
        <v>6310</v>
      </c>
      <c r="B39" s="43">
        <v>2141</v>
      </c>
      <c r="C39" s="20" t="s">
        <v>41</v>
      </c>
      <c r="D39" s="21">
        <v>0</v>
      </c>
      <c r="E39" s="21">
        <v>100</v>
      </c>
      <c r="F39" s="21">
        <v>40.97</v>
      </c>
      <c r="G39" s="36">
        <v>100</v>
      </c>
    </row>
    <row r="40" spans="1:7" ht="12.75">
      <c r="A40" s="5">
        <v>6310</v>
      </c>
      <c r="B40" s="44">
        <v>2142</v>
      </c>
      <c r="C40" s="6" t="s">
        <v>42</v>
      </c>
      <c r="D40" s="7">
        <v>0</v>
      </c>
      <c r="E40" s="7">
        <v>0</v>
      </c>
      <c r="F40" s="7">
        <v>0</v>
      </c>
      <c r="G40" s="37">
        <v>74000</v>
      </c>
    </row>
    <row r="41" spans="1:7" ht="12.75">
      <c r="A41" s="22"/>
      <c r="B41" s="46"/>
      <c r="C41" s="23" t="s">
        <v>43</v>
      </c>
      <c r="D41" s="24">
        <f>SUM(D39:D40)</f>
        <v>0</v>
      </c>
      <c r="E41" s="24">
        <f>SUM(E39:E40)</f>
        <v>100</v>
      </c>
      <c r="F41" s="24">
        <f>SUM(F39:F40)</f>
        <v>40.97</v>
      </c>
      <c r="G41" s="39">
        <f>SUM(G39:G40)</f>
        <v>74100</v>
      </c>
    </row>
    <row r="42" spans="1:7" ht="12.75">
      <c r="A42" s="5">
        <v>6330</v>
      </c>
      <c r="B42" s="44">
        <v>4134</v>
      </c>
      <c r="C42" s="6" t="s">
        <v>45</v>
      </c>
      <c r="D42" s="7">
        <v>0</v>
      </c>
      <c r="E42" s="7">
        <v>525200</v>
      </c>
      <c r="F42" s="7">
        <v>525180</v>
      </c>
      <c r="G42" s="37">
        <v>0</v>
      </c>
    </row>
    <row r="43" spans="1:7" ht="12.75">
      <c r="A43" s="22"/>
      <c r="B43" s="46"/>
      <c r="C43" s="23" t="s">
        <v>46</v>
      </c>
      <c r="D43" s="24">
        <f>SUM(D42:D42)</f>
        <v>0</v>
      </c>
      <c r="E43" s="24">
        <f>SUM(E42:E42)</f>
        <v>525200</v>
      </c>
      <c r="F43" s="24">
        <f>SUM(F42:F42)</f>
        <v>525180</v>
      </c>
      <c r="G43" s="39">
        <f>SUM(G42:G42)</f>
        <v>0</v>
      </c>
    </row>
    <row r="44" spans="1:7" ht="7.5" customHeight="1">
      <c r="A44" s="13"/>
      <c r="B44" s="40"/>
      <c r="C44" s="14"/>
      <c r="D44" s="14"/>
      <c r="E44" s="14"/>
      <c r="F44" s="14"/>
      <c r="G44" s="40"/>
    </row>
    <row r="45" spans="1:7" ht="13.5" customHeight="1">
      <c r="A45" s="15"/>
      <c r="B45" s="47"/>
      <c r="C45" s="16" t="s">
        <v>157</v>
      </c>
      <c r="D45" s="17">
        <f>D22+D24+D26+D28+D30+D32+D34+D36+D38+D41+D43</f>
        <v>1315700</v>
      </c>
      <c r="E45" s="17">
        <f>E22+E24+E26+E28+E30+E32+E34+E36+E38+E41+E43</f>
        <v>2606168</v>
      </c>
      <c r="F45" s="17">
        <f>F22+F24+F26+F28+F30+F32+F34+F36+F38+F41+F43</f>
        <v>2605822.59</v>
      </c>
      <c r="G45" s="41">
        <f>G22+G24+G26+G28+G30+G32+G34+G36+G38+G41+G43</f>
        <v>1818900</v>
      </c>
    </row>
  </sheetData>
  <printOptions/>
  <pageMargins left="0.46" right="0.2" top="0.51" bottom="0.16" header="0.22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C11" sqref="C11"/>
    </sheetView>
  </sheetViews>
  <sheetFormatPr defaultColWidth="9.140625" defaultRowHeight="12.75"/>
  <cols>
    <col min="1" max="2" width="5.7109375" style="1" customWidth="1"/>
    <col min="3" max="3" width="64.7109375" style="1" customWidth="1"/>
    <col min="4" max="4" width="14.28125" style="1" customWidth="1"/>
    <col min="5" max="5" width="15.421875" style="1" customWidth="1"/>
    <col min="6" max="6" width="16.140625" style="1" customWidth="1"/>
    <col min="7" max="7" width="16.7109375" style="1" customWidth="1"/>
    <col min="8" max="16384" width="9.140625" style="1" customWidth="1"/>
  </cols>
  <sheetData>
    <row r="1" ht="19.5" customHeight="1">
      <c r="A1" s="25" t="s">
        <v>164</v>
      </c>
    </row>
    <row r="2" spans="1:7" ht="12.75">
      <c r="A2" s="18" t="s">
        <v>0</v>
      </c>
      <c r="B2" s="42" t="s">
        <v>1</v>
      </c>
      <c r="C2" s="2" t="s">
        <v>2</v>
      </c>
      <c r="D2" s="4" t="s">
        <v>3</v>
      </c>
      <c r="E2" s="4" t="s">
        <v>4</v>
      </c>
      <c r="F2" s="4" t="s">
        <v>5</v>
      </c>
      <c r="G2" s="35" t="s">
        <v>6</v>
      </c>
    </row>
    <row r="3" spans="1:7" ht="12.75">
      <c r="A3" s="19">
        <v>1031</v>
      </c>
      <c r="B3" s="43">
        <v>5021</v>
      </c>
      <c r="C3" s="20" t="s">
        <v>47</v>
      </c>
      <c r="D3" s="21">
        <v>0</v>
      </c>
      <c r="E3" s="21">
        <v>12500</v>
      </c>
      <c r="F3" s="21">
        <v>12540</v>
      </c>
      <c r="G3" s="36">
        <v>15000</v>
      </c>
    </row>
    <row r="4" spans="1:7" ht="12.75">
      <c r="A4" s="5">
        <v>1031</v>
      </c>
      <c r="B4" s="44">
        <v>5139</v>
      </c>
      <c r="C4" s="6" t="s">
        <v>48</v>
      </c>
      <c r="D4" s="7">
        <v>0</v>
      </c>
      <c r="E4" s="7">
        <v>12900</v>
      </c>
      <c r="F4" s="7">
        <v>12880</v>
      </c>
      <c r="G4" s="37">
        <v>15000</v>
      </c>
    </row>
    <row r="5" spans="1:7" ht="12.75">
      <c r="A5" s="19">
        <v>1031</v>
      </c>
      <c r="B5" s="43">
        <v>5156</v>
      </c>
      <c r="C5" s="20" t="s">
        <v>49</v>
      </c>
      <c r="D5" s="21">
        <v>0</v>
      </c>
      <c r="E5" s="21">
        <v>4400</v>
      </c>
      <c r="F5" s="21">
        <v>4383.6</v>
      </c>
      <c r="G5" s="36">
        <v>5000</v>
      </c>
    </row>
    <row r="6" spans="1:7" ht="12.75">
      <c r="A6" s="5">
        <v>1031</v>
      </c>
      <c r="B6" s="44">
        <v>5169</v>
      </c>
      <c r="C6" s="6" t="s">
        <v>50</v>
      </c>
      <c r="D6" s="7">
        <v>100000</v>
      </c>
      <c r="E6" s="7">
        <v>46600</v>
      </c>
      <c r="F6" s="7">
        <v>46585</v>
      </c>
      <c r="G6" s="37">
        <v>100000</v>
      </c>
    </row>
    <row r="7" spans="1:7" ht="12.75">
      <c r="A7" s="22"/>
      <c r="B7" s="46"/>
      <c r="C7" s="23" t="s">
        <v>51</v>
      </c>
      <c r="D7" s="24">
        <f>SUM(D3:D6)</f>
        <v>100000</v>
      </c>
      <c r="E7" s="24">
        <f>SUM(E3:E6)</f>
        <v>76400</v>
      </c>
      <c r="F7" s="24">
        <f>SUM(F3:F6)</f>
        <v>76388.6</v>
      </c>
      <c r="G7" s="39">
        <f>SUM(G3:G6)</f>
        <v>135000</v>
      </c>
    </row>
    <row r="8" spans="1:7" ht="12.75">
      <c r="A8" s="5">
        <v>1032</v>
      </c>
      <c r="B8" s="44">
        <v>5156</v>
      </c>
      <c r="C8" s="6" t="s">
        <v>52</v>
      </c>
      <c r="D8" s="7">
        <v>10000</v>
      </c>
      <c r="E8" s="7">
        <v>13400</v>
      </c>
      <c r="F8" s="7">
        <v>13435.82</v>
      </c>
      <c r="G8" s="37">
        <v>15000</v>
      </c>
    </row>
    <row r="9" spans="1:7" ht="12.75">
      <c r="A9" s="19">
        <v>1032</v>
      </c>
      <c r="B9" s="43">
        <v>5169</v>
      </c>
      <c r="C9" s="20" t="s">
        <v>53</v>
      </c>
      <c r="D9" s="21">
        <v>0</v>
      </c>
      <c r="E9" s="21">
        <v>100</v>
      </c>
      <c r="F9" s="21">
        <v>24.2</v>
      </c>
      <c r="G9" s="36">
        <v>100000</v>
      </c>
    </row>
    <row r="10" spans="1:7" ht="12.75">
      <c r="A10" s="5">
        <v>1032</v>
      </c>
      <c r="B10" s="44">
        <v>5192</v>
      </c>
      <c r="C10" s="6" t="s">
        <v>54</v>
      </c>
      <c r="D10" s="7">
        <v>0</v>
      </c>
      <c r="E10" s="7">
        <v>1000</v>
      </c>
      <c r="F10" s="7">
        <v>1000</v>
      </c>
      <c r="G10" s="37">
        <v>0</v>
      </c>
    </row>
    <row r="11" spans="1:7" ht="12.75">
      <c r="A11" s="22"/>
      <c r="B11" s="46"/>
      <c r="C11" s="23" t="s">
        <v>28</v>
      </c>
      <c r="D11" s="24">
        <f>SUM(D8:D10)</f>
        <v>10000</v>
      </c>
      <c r="E11" s="24">
        <f>SUM(E8:E10)</f>
        <v>14500</v>
      </c>
      <c r="F11" s="24">
        <f>SUM(F8:F10)</f>
        <v>14460.02</v>
      </c>
      <c r="G11" s="39">
        <f>SUM(G8:G10)</f>
        <v>115000</v>
      </c>
    </row>
    <row r="12" spans="1:7" ht="12.75">
      <c r="A12" s="5">
        <v>2212</v>
      </c>
      <c r="B12" s="44">
        <v>5141</v>
      </c>
      <c r="C12" s="6" t="s">
        <v>55</v>
      </c>
      <c r="D12" s="7">
        <v>42000</v>
      </c>
      <c r="E12" s="7">
        <v>38500</v>
      </c>
      <c r="F12" s="7">
        <v>38409.28</v>
      </c>
      <c r="G12" s="37">
        <v>38500</v>
      </c>
    </row>
    <row r="13" spans="1:7" ht="12.75">
      <c r="A13" s="19">
        <v>2212</v>
      </c>
      <c r="B13" s="43">
        <v>6121</v>
      </c>
      <c r="C13" s="20" t="s">
        <v>56</v>
      </c>
      <c r="D13" s="21">
        <v>0</v>
      </c>
      <c r="E13" s="21">
        <v>0</v>
      </c>
      <c r="F13" s="21">
        <v>0</v>
      </c>
      <c r="G13" s="36">
        <v>100000</v>
      </c>
    </row>
    <row r="14" spans="1:7" ht="12.75">
      <c r="A14" s="8"/>
      <c r="B14" s="45"/>
      <c r="C14" s="10" t="s">
        <v>57</v>
      </c>
      <c r="D14" s="11">
        <f>SUM(D12:D13)</f>
        <v>42000</v>
      </c>
      <c r="E14" s="11">
        <f>SUM(E12:E13)</f>
        <v>38500</v>
      </c>
      <c r="F14" s="11">
        <f>SUM(F12:F13)</f>
        <v>38409.28</v>
      </c>
      <c r="G14" s="38">
        <f>SUM(G12:G13)</f>
        <v>138500</v>
      </c>
    </row>
    <row r="15" spans="1:7" ht="12.75">
      <c r="A15" s="19">
        <v>2219</v>
      </c>
      <c r="B15" s="43">
        <v>5021</v>
      </c>
      <c r="C15" s="20" t="s">
        <v>58</v>
      </c>
      <c r="D15" s="21">
        <v>30000</v>
      </c>
      <c r="E15" s="21">
        <v>0</v>
      </c>
      <c r="F15" s="21">
        <v>0</v>
      </c>
      <c r="G15" s="36">
        <v>30000</v>
      </c>
    </row>
    <row r="16" spans="1:7" ht="12.75">
      <c r="A16" s="5">
        <v>2219</v>
      </c>
      <c r="B16" s="44">
        <v>6121</v>
      </c>
      <c r="C16" s="6" t="s">
        <v>59</v>
      </c>
      <c r="D16" s="7">
        <v>365850</v>
      </c>
      <c r="E16" s="7">
        <v>27000</v>
      </c>
      <c r="F16" s="7">
        <v>26971</v>
      </c>
      <c r="G16" s="37">
        <v>150000</v>
      </c>
    </row>
    <row r="17" spans="1:7" ht="12.75">
      <c r="A17" s="22"/>
      <c r="B17" s="46"/>
      <c r="C17" s="23" t="s">
        <v>60</v>
      </c>
      <c r="D17" s="24">
        <f>SUM(D15:D16)</f>
        <v>395850</v>
      </c>
      <c r="E17" s="24">
        <f>SUM(E15:E16)</f>
        <v>27000</v>
      </c>
      <c r="F17" s="24">
        <f>SUM(F15:F16)</f>
        <v>26971</v>
      </c>
      <c r="G17" s="39">
        <f>SUM(G15:G16)</f>
        <v>180000</v>
      </c>
    </row>
    <row r="18" spans="1:7" ht="12.75">
      <c r="A18" s="5">
        <v>2341</v>
      </c>
      <c r="B18" s="44">
        <v>5021</v>
      </c>
      <c r="C18" s="6" t="s">
        <v>61</v>
      </c>
      <c r="D18" s="7">
        <v>20000</v>
      </c>
      <c r="E18" s="7">
        <v>3400</v>
      </c>
      <c r="F18" s="7">
        <v>3410</v>
      </c>
      <c r="G18" s="37">
        <v>20000</v>
      </c>
    </row>
    <row r="19" spans="1:7" ht="12.75">
      <c r="A19" s="19">
        <v>2341</v>
      </c>
      <c r="B19" s="43">
        <v>5171</v>
      </c>
      <c r="C19" s="20" t="s">
        <v>62</v>
      </c>
      <c r="D19" s="21">
        <v>0</v>
      </c>
      <c r="E19" s="21">
        <v>21800</v>
      </c>
      <c r="F19" s="21">
        <v>21763</v>
      </c>
      <c r="G19" s="36">
        <v>15000</v>
      </c>
    </row>
    <row r="20" spans="1:7" ht="12.75">
      <c r="A20" s="5">
        <v>2341</v>
      </c>
      <c r="B20" s="44">
        <v>6121</v>
      </c>
      <c r="C20" s="6" t="s">
        <v>63</v>
      </c>
      <c r="D20" s="7">
        <v>80000</v>
      </c>
      <c r="E20" s="7">
        <v>0</v>
      </c>
      <c r="F20" s="7">
        <v>0</v>
      </c>
      <c r="G20" s="37">
        <v>80000</v>
      </c>
    </row>
    <row r="21" spans="1:7" ht="12.75">
      <c r="A21" s="22"/>
      <c r="B21" s="46"/>
      <c r="C21" s="23" t="s">
        <v>64</v>
      </c>
      <c r="D21" s="24">
        <f>SUM(D18:D20)</f>
        <v>100000</v>
      </c>
      <c r="E21" s="24">
        <f>SUM(E18:E20)</f>
        <v>25200</v>
      </c>
      <c r="F21" s="24">
        <f>SUM(F18:F20)</f>
        <v>25173</v>
      </c>
      <c r="G21" s="39">
        <f>SUM(G18:G20)</f>
        <v>115000</v>
      </c>
    </row>
    <row r="22" spans="1:7" ht="12.75">
      <c r="A22" s="5">
        <v>3326</v>
      </c>
      <c r="B22" s="44">
        <v>5169</v>
      </c>
      <c r="C22" s="6" t="s">
        <v>65</v>
      </c>
      <c r="D22" s="7">
        <v>0</v>
      </c>
      <c r="E22" s="7">
        <v>0</v>
      </c>
      <c r="F22" s="7">
        <v>0</v>
      </c>
      <c r="G22" s="37">
        <v>50000</v>
      </c>
    </row>
    <row r="23" spans="1:7" ht="12.75">
      <c r="A23" s="22"/>
      <c r="B23" s="46"/>
      <c r="C23" s="23" t="s">
        <v>66</v>
      </c>
      <c r="D23" s="24">
        <f>SUM(D22:D22)</f>
        <v>0</v>
      </c>
      <c r="E23" s="24">
        <f>SUM(E22:E22)</f>
        <v>0</v>
      </c>
      <c r="F23" s="24">
        <f>SUM(F22:F22)</f>
        <v>0</v>
      </c>
      <c r="G23" s="39">
        <f>SUM(G22:G22)</f>
        <v>50000</v>
      </c>
    </row>
    <row r="24" spans="1:7" ht="12.75">
      <c r="A24" s="5">
        <v>3330</v>
      </c>
      <c r="B24" s="44">
        <v>5171</v>
      </c>
      <c r="C24" s="6" t="s">
        <v>67</v>
      </c>
      <c r="D24" s="7">
        <v>0</v>
      </c>
      <c r="E24" s="7">
        <v>0</v>
      </c>
      <c r="F24" s="7">
        <v>0</v>
      </c>
      <c r="G24" s="37">
        <v>20000</v>
      </c>
    </row>
    <row r="25" spans="1:7" ht="12.75">
      <c r="A25" s="22"/>
      <c r="B25" s="46"/>
      <c r="C25" s="23" t="s">
        <v>68</v>
      </c>
      <c r="D25" s="24">
        <f>SUM(D24:D24)</f>
        <v>0</v>
      </c>
      <c r="E25" s="24">
        <f>SUM(E24:E24)</f>
        <v>0</v>
      </c>
      <c r="F25" s="24">
        <f>SUM(F24:F24)</f>
        <v>0</v>
      </c>
      <c r="G25" s="39">
        <f>SUM(G24:G24)</f>
        <v>20000</v>
      </c>
    </row>
    <row r="26" spans="1:7" ht="12.75">
      <c r="A26" s="5">
        <v>3341</v>
      </c>
      <c r="B26" s="44">
        <v>5169</v>
      </c>
      <c r="C26" s="6" t="s">
        <v>69</v>
      </c>
      <c r="D26" s="7">
        <v>1700</v>
      </c>
      <c r="E26" s="7">
        <v>2700</v>
      </c>
      <c r="F26" s="7">
        <v>2700</v>
      </c>
      <c r="G26" s="37">
        <v>2700</v>
      </c>
    </row>
    <row r="27" spans="1:7" ht="12.75">
      <c r="A27" s="22"/>
      <c r="B27" s="46"/>
      <c r="C27" s="23" t="s">
        <v>70</v>
      </c>
      <c r="D27" s="24">
        <f>SUM(D26:D26)</f>
        <v>1700</v>
      </c>
      <c r="E27" s="24">
        <f>SUM(E26:E26)</f>
        <v>2700</v>
      </c>
      <c r="F27" s="24">
        <f>SUM(F26:F26)</f>
        <v>2700</v>
      </c>
      <c r="G27" s="39">
        <f>SUM(G26:G26)</f>
        <v>2700</v>
      </c>
    </row>
    <row r="28" spans="1:7" ht="12.75">
      <c r="A28" s="5">
        <v>3399</v>
      </c>
      <c r="B28" s="44">
        <v>5139</v>
      </c>
      <c r="C28" s="6" t="s">
        <v>71</v>
      </c>
      <c r="D28" s="7">
        <v>0</v>
      </c>
      <c r="E28" s="7">
        <v>600</v>
      </c>
      <c r="F28" s="7">
        <v>532</v>
      </c>
      <c r="G28" s="37">
        <v>1000</v>
      </c>
    </row>
    <row r="29" spans="1:7" ht="12.75">
      <c r="A29" s="19">
        <v>3399</v>
      </c>
      <c r="B29" s="43">
        <v>5175</v>
      </c>
      <c r="C29" s="20" t="s">
        <v>72</v>
      </c>
      <c r="D29" s="21">
        <v>0</v>
      </c>
      <c r="E29" s="21">
        <v>4400</v>
      </c>
      <c r="F29" s="21">
        <v>4371</v>
      </c>
      <c r="G29" s="36">
        <v>6000</v>
      </c>
    </row>
    <row r="30" spans="1:7" ht="12.75">
      <c r="A30" s="8"/>
      <c r="B30" s="45"/>
      <c r="C30" s="10" t="s">
        <v>31</v>
      </c>
      <c r="D30" s="11">
        <f>SUM(D28:D29)</f>
        <v>0</v>
      </c>
      <c r="E30" s="11">
        <f>SUM(E28:E29)</f>
        <v>5000</v>
      </c>
      <c r="F30" s="11">
        <f>SUM(F28:F29)</f>
        <v>4903</v>
      </c>
      <c r="G30" s="38">
        <f>SUM(G28:G29)</f>
        <v>7000</v>
      </c>
    </row>
    <row r="31" spans="1:7" ht="12.75">
      <c r="A31" s="19">
        <v>3412</v>
      </c>
      <c r="B31" s="43">
        <v>6121</v>
      </c>
      <c r="C31" s="20" t="s">
        <v>73</v>
      </c>
      <c r="D31" s="21">
        <v>0</v>
      </c>
      <c r="E31" s="21">
        <v>0</v>
      </c>
      <c r="F31" s="21">
        <v>0</v>
      </c>
      <c r="G31" s="36">
        <v>20000</v>
      </c>
    </row>
    <row r="32" spans="1:7" ht="12.75">
      <c r="A32" s="8"/>
      <c r="B32" s="45"/>
      <c r="C32" s="10" t="s">
        <v>74</v>
      </c>
      <c r="D32" s="11">
        <f>SUM(D31:D31)</f>
        <v>0</v>
      </c>
      <c r="E32" s="11">
        <f>SUM(E31:E31)</f>
        <v>0</v>
      </c>
      <c r="F32" s="11">
        <f>SUM(F31:F31)</f>
        <v>0</v>
      </c>
      <c r="G32" s="38">
        <f>SUM(G31:G31)</f>
        <v>20000</v>
      </c>
    </row>
    <row r="33" spans="1:7" ht="12.75">
      <c r="A33" s="19">
        <v>3421</v>
      </c>
      <c r="B33" s="43">
        <v>6121</v>
      </c>
      <c r="C33" s="20" t="s">
        <v>75</v>
      </c>
      <c r="D33" s="21">
        <v>3100</v>
      </c>
      <c r="E33" s="21">
        <v>3100</v>
      </c>
      <c r="F33" s="21">
        <v>3025</v>
      </c>
      <c r="G33" s="36">
        <v>50000</v>
      </c>
    </row>
    <row r="34" spans="1:7" ht="12.75">
      <c r="A34" s="8"/>
      <c r="B34" s="45"/>
      <c r="C34" s="10" t="s">
        <v>76</v>
      </c>
      <c r="D34" s="11">
        <f>SUM(D33:D33)</f>
        <v>3100</v>
      </c>
      <c r="E34" s="11">
        <f>SUM(E33:E33)</f>
        <v>3100</v>
      </c>
      <c r="F34" s="11">
        <f>SUM(F33:F33)</f>
        <v>3025</v>
      </c>
      <c r="G34" s="38">
        <f>SUM(G33:G33)</f>
        <v>50000</v>
      </c>
    </row>
    <row r="35" spans="1:7" ht="12.75">
      <c r="A35" s="19">
        <v>3631</v>
      </c>
      <c r="B35" s="43">
        <v>5154</v>
      </c>
      <c r="C35" s="20" t="s">
        <v>77</v>
      </c>
      <c r="D35" s="21">
        <v>40000</v>
      </c>
      <c r="E35" s="21">
        <v>31000</v>
      </c>
      <c r="F35" s="21">
        <v>30963</v>
      </c>
      <c r="G35" s="36">
        <v>32000</v>
      </c>
    </row>
    <row r="36" spans="1:7" ht="12.75">
      <c r="A36" s="5">
        <v>3631</v>
      </c>
      <c r="B36" s="44">
        <v>5169</v>
      </c>
      <c r="C36" s="6" t="s">
        <v>78</v>
      </c>
      <c r="D36" s="7">
        <v>0</v>
      </c>
      <c r="E36" s="7">
        <v>0</v>
      </c>
      <c r="F36" s="7">
        <v>0</v>
      </c>
      <c r="G36" s="37">
        <v>5000</v>
      </c>
    </row>
    <row r="37" spans="1:7" ht="12.75">
      <c r="A37" s="19">
        <v>3631</v>
      </c>
      <c r="B37" s="43">
        <v>5171</v>
      </c>
      <c r="C37" s="20" t="s">
        <v>79</v>
      </c>
      <c r="D37" s="21">
        <v>5000</v>
      </c>
      <c r="E37" s="21">
        <v>4000</v>
      </c>
      <c r="F37" s="21">
        <v>3934</v>
      </c>
      <c r="G37" s="36">
        <v>10000</v>
      </c>
    </row>
    <row r="38" spans="1:7" ht="12.75">
      <c r="A38" s="8"/>
      <c r="B38" s="45"/>
      <c r="C38" s="10" t="s">
        <v>33</v>
      </c>
      <c r="D38" s="11">
        <f>SUM(D35:D37)</f>
        <v>45000</v>
      </c>
      <c r="E38" s="11">
        <f>SUM(E35:E37)</f>
        <v>35000</v>
      </c>
      <c r="F38" s="11">
        <f>SUM(F35:F37)</f>
        <v>34897</v>
      </c>
      <c r="G38" s="38">
        <f>SUM(G35:G37)</f>
        <v>47000</v>
      </c>
    </row>
    <row r="39" spans="1:7" ht="12.75">
      <c r="A39" s="19">
        <v>3633</v>
      </c>
      <c r="B39" s="43">
        <v>5329</v>
      </c>
      <c r="C39" s="20" t="s">
        <v>160</v>
      </c>
      <c r="D39" s="21">
        <v>0</v>
      </c>
      <c r="E39" s="21">
        <v>0</v>
      </c>
      <c r="F39" s="21">
        <v>0</v>
      </c>
      <c r="G39" s="36">
        <v>38600</v>
      </c>
    </row>
    <row r="40" spans="1:7" ht="12.75">
      <c r="A40" s="8"/>
      <c r="B40" s="45"/>
      <c r="C40" s="10" t="s">
        <v>80</v>
      </c>
      <c r="D40" s="11">
        <f>SUM(D39:D39)</f>
        <v>0</v>
      </c>
      <c r="E40" s="11">
        <f>SUM(E39:E39)</f>
        <v>0</v>
      </c>
      <c r="F40" s="11">
        <f>SUM(F39:F39)</f>
        <v>0</v>
      </c>
      <c r="G40" s="38">
        <f>SUM(G39:G39)</f>
        <v>38600</v>
      </c>
    </row>
    <row r="41" spans="1:7" ht="12.75">
      <c r="A41" s="19">
        <v>3639</v>
      </c>
      <c r="B41" s="43">
        <v>5137</v>
      </c>
      <c r="C41" s="20" t="s">
        <v>81</v>
      </c>
      <c r="D41" s="21">
        <v>30000</v>
      </c>
      <c r="E41" s="21">
        <v>6100</v>
      </c>
      <c r="F41" s="21">
        <v>6050</v>
      </c>
      <c r="G41" s="36">
        <v>10000</v>
      </c>
    </row>
    <row r="42" spans="1:7" ht="12.75">
      <c r="A42" s="5">
        <v>3639</v>
      </c>
      <c r="B42" s="44">
        <v>5164</v>
      </c>
      <c r="C42" s="6" t="s">
        <v>82</v>
      </c>
      <c r="D42" s="7">
        <v>1300</v>
      </c>
      <c r="E42" s="7">
        <v>1300</v>
      </c>
      <c r="F42" s="7">
        <v>1292</v>
      </c>
      <c r="G42" s="37">
        <v>1300</v>
      </c>
    </row>
    <row r="43" spans="1:7" ht="12.75">
      <c r="A43" s="5">
        <v>3639</v>
      </c>
      <c r="B43" s="44">
        <v>5169</v>
      </c>
      <c r="C43" s="6" t="s">
        <v>83</v>
      </c>
      <c r="D43" s="7">
        <v>0</v>
      </c>
      <c r="E43" s="7">
        <v>7200</v>
      </c>
      <c r="F43" s="7">
        <v>7200</v>
      </c>
      <c r="G43" s="37">
        <v>10000</v>
      </c>
    </row>
    <row r="44" spans="1:7" ht="12.75">
      <c r="A44" s="5">
        <v>3639</v>
      </c>
      <c r="B44" s="44">
        <v>5171</v>
      </c>
      <c r="C44" s="6" t="s">
        <v>84</v>
      </c>
      <c r="D44" s="7">
        <v>0</v>
      </c>
      <c r="E44" s="7">
        <v>4600</v>
      </c>
      <c r="F44" s="7">
        <v>4630</v>
      </c>
      <c r="G44" s="37">
        <v>100000</v>
      </c>
    </row>
    <row r="45" spans="1:7" ht="12.75">
      <c r="A45" s="19">
        <v>3639</v>
      </c>
      <c r="B45" s="43">
        <v>5365</v>
      </c>
      <c r="C45" s="20" t="s">
        <v>85</v>
      </c>
      <c r="D45" s="21">
        <v>0</v>
      </c>
      <c r="E45" s="21">
        <v>100</v>
      </c>
      <c r="F45" s="21">
        <v>50</v>
      </c>
      <c r="G45" s="36">
        <v>0</v>
      </c>
    </row>
    <row r="46" spans="1:7" ht="12.75">
      <c r="A46" s="8"/>
      <c r="B46" s="45"/>
      <c r="C46" s="10" t="s">
        <v>35</v>
      </c>
      <c r="D46" s="11">
        <f>SUM(D41:D45)</f>
        <v>31300</v>
      </c>
      <c r="E46" s="11">
        <f>SUM(E41:E45)</f>
        <v>19300</v>
      </c>
      <c r="F46" s="11">
        <f>SUM(F41:F45)</f>
        <v>19222</v>
      </c>
      <c r="G46" s="38">
        <f>SUM(G41:G45)</f>
        <v>121300</v>
      </c>
    </row>
    <row r="47" spans="1:7" ht="12.75">
      <c r="A47" s="19">
        <v>3722</v>
      </c>
      <c r="B47" s="43">
        <v>5169</v>
      </c>
      <c r="C47" s="20" t="s">
        <v>86</v>
      </c>
      <c r="D47" s="21">
        <v>40000</v>
      </c>
      <c r="E47" s="21">
        <v>33900</v>
      </c>
      <c r="F47" s="21">
        <v>33843</v>
      </c>
      <c r="G47" s="36">
        <v>40000</v>
      </c>
    </row>
    <row r="48" spans="1:7" ht="12.75">
      <c r="A48" s="5">
        <v>3722</v>
      </c>
      <c r="B48" s="44">
        <v>5329</v>
      </c>
      <c r="C48" s="6" t="s">
        <v>87</v>
      </c>
      <c r="D48" s="7">
        <v>475</v>
      </c>
      <c r="E48" s="7">
        <v>475</v>
      </c>
      <c r="F48" s="7">
        <v>475</v>
      </c>
      <c r="G48" s="48">
        <v>450</v>
      </c>
    </row>
    <row r="49" spans="1:7" ht="12.75">
      <c r="A49" s="22"/>
      <c r="B49" s="46"/>
      <c r="C49" s="23" t="s">
        <v>36</v>
      </c>
      <c r="D49" s="24">
        <f>SUM(D47:D48)</f>
        <v>40475</v>
      </c>
      <c r="E49" s="24">
        <f>SUM(E47:E48)</f>
        <v>34375</v>
      </c>
      <c r="F49" s="24">
        <f>SUM(F47:F48)</f>
        <v>34318</v>
      </c>
      <c r="G49" s="39">
        <f>SUM(G47:G48)</f>
        <v>40450</v>
      </c>
    </row>
    <row r="50" spans="1:7" ht="12.75">
      <c r="A50" s="5">
        <v>3723</v>
      </c>
      <c r="B50" s="44">
        <v>5169</v>
      </c>
      <c r="C50" s="6" t="s">
        <v>88</v>
      </c>
      <c r="D50" s="7">
        <v>3000</v>
      </c>
      <c r="E50" s="7">
        <v>2600</v>
      </c>
      <c r="F50" s="7">
        <v>2548</v>
      </c>
      <c r="G50" s="37">
        <v>5000</v>
      </c>
    </row>
    <row r="51" spans="1:7" ht="12.75">
      <c r="A51" s="22"/>
      <c r="B51" s="46"/>
      <c r="C51" s="23" t="s">
        <v>89</v>
      </c>
      <c r="D51" s="24">
        <f>SUM(D50:D50)</f>
        <v>3000</v>
      </c>
      <c r="E51" s="24">
        <f>SUM(E50:E50)</f>
        <v>2600</v>
      </c>
      <c r="F51" s="24">
        <f>SUM(F50:F50)</f>
        <v>2548</v>
      </c>
      <c r="G51" s="39">
        <f>SUM(G50:G50)</f>
        <v>5000</v>
      </c>
    </row>
    <row r="52" spans="1:7" ht="12.75">
      <c r="A52" s="5">
        <v>3745</v>
      </c>
      <c r="B52" s="44">
        <v>5021</v>
      </c>
      <c r="C52" s="6" t="s">
        <v>90</v>
      </c>
      <c r="D52" s="7">
        <v>30000</v>
      </c>
      <c r="E52" s="7">
        <v>22400</v>
      </c>
      <c r="F52" s="7">
        <v>22380</v>
      </c>
      <c r="G52" s="37">
        <v>30000</v>
      </c>
    </row>
    <row r="53" spans="1:7" ht="12.75">
      <c r="A53" s="19">
        <v>3745</v>
      </c>
      <c r="B53" s="43">
        <v>5139</v>
      </c>
      <c r="C53" s="20" t="s">
        <v>91</v>
      </c>
      <c r="D53" s="21">
        <v>10000</v>
      </c>
      <c r="E53" s="21">
        <v>11800</v>
      </c>
      <c r="F53" s="21">
        <v>11794</v>
      </c>
      <c r="G53" s="36">
        <v>10000</v>
      </c>
    </row>
    <row r="54" spans="1:7" ht="12.75">
      <c r="A54" s="5">
        <v>3745</v>
      </c>
      <c r="B54" s="44">
        <v>5156</v>
      </c>
      <c r="C54" s="6" t="s">
        <v>92</v>
      </c>
      <c r="D54" s="7">
        <v>15000</v>
      </c>
      <c r="E54" s="7">
        <v>10200</v>
      </c>
      <c r="F54" s="7">
        <v>10225.78</v>
      </c>
      <c r="G54" s="37">
        <v>15000</v>
      </c>
    </row>
    <row r="55" spans="1:7" ht="12.75">
      <c r="A55" s="19">
        <v>3745</v>
      </c>
      <c r="B55" s="43">
        <v>5169</v>
      </c>
      <c r="C55" s="20" t="s">
        <v>93</v>
      </c>
      <c r="D55" s="21">
        <v>0</v>
      </c>
      <c r="E55" s="21">
        <v>8300</v>
      </c>
      <c r="F55" s="21">
        <v>8291.2</v>
      </c>
      <c r="G55" s="36">
        <v>10000</v>
      </c>
    </row>
    <row r="56" spans="1:7" ht="12.75">
      <c r="A56" s="5">
        <v>3745</v>
      </c>
      <c r="B56" s="44">
        <v>5175</v>
      </c>
      <c r="C56" s="6" t="s">
        <v>94</v>
      </c>
      <c r="D56" s="7">
        <v>0</v>
      </c>
      <c r="E56" s="7">
        <v>500</v>
      </c>
      <c r="F56" s="7">
        <v>450</v>
      </c>
      <c r="G56" s="37">
        <v>0</v>
      </c>
    </row>
    <row r="57" spans="1:7" ht="12.75">
      <c r="A57" s="19">
        <v>3745</v>
      </c>
      <c r="B57" s="43">
        <v>6122</v>
      </c>
      <c r="C57" s="20" t="s">
        <v>95</v>
      </c>
      <c r="D57" s="21">
        <v>0</v>
      </c>
      <c r="E57" s="21">
        <v>299900</v>
      </c>
      <c r="F57" s="21">
        <v>299899</v>
      </c>
      <c r="G57" s="36">
        <v>0</v>
      </c>
    </row>
    <row r="58" spans="1:7" ht="12.75">
      <c r="A58" s="8"/>
      <c r="B58" s="45"/>
      <c r="C58" s="10" t="s">
        <v>38</v>
      </c>
      <c r="D58" s="11">
        <f>SUM(D52:D57)</f>
        <v>55000</v>
      </c>
      <c r="E58" s="11">
        <f>SUM(E52:E57)</f>
        <v>353100</v>
      </c>
      <c r="F58" s="11">
        <f>SUM(F52:F57)</f>
        <v>353039.98</v>
      </c>
      <c r="G58" s="38">
        <f>SUM(G52:G57)</f>
        <v>65000</v>
      </c>
    </row>
    <row r="59" spans="1:7" ht="12.75">
      <c r="A59" s="19">
        <v>4359</v>
      </c>
      <c r="B59" s="43">
        <v>5223</v>
      </c>
      <c r="C59" s="20" t="s">
        <v>96</v>
      </c>
      <c r="D59" s="21">
        <v>7400</v>
      </c>
      <c r="E59" s="21">
        <v>0</v>
      </c>
      <c r="F59" s="21">
        <v>0</v>
      </c>
      <c r="G59" s="36">
        <v>0</v>
      </c>
    </row>
    <row r="60" spans="1:7" ht="12.75">
      <c r="A60" s="8"/>
      <c r="B60" s="45"/>
      <c r="C60" s="10" t="s">
        <v>97</v>
      </c>
      <c r="D60" s="11">
        <f>SUM(D59:D59)</f>
        <v>7400</v>
      </c>
      <c r="E60" s="11">
        <f>SUM(E59:E59)</f>
        <v>0</v>
      </c>
      <c r="F60" s="11">
        <f>SUM(F59:F59)</f>
        <v>0</v>
      </c>
      <c r="G60" s="38">
        <f>SUM(G59:G59)</f>
        <v>0</v>
      </c>
    </row>
    <row r="61" spans="1:7" ht="12.75">
      <c r="A61" s="19">
        <v>5512</v>
      </c>
      <c r="B61" s="43">
        <v>5019</v>
      </c>
      <c r="C61" s="20" t="s">
        <v>98</v>
      </c>
      <c r="D61" s="21">
        <v>0</v>
      </c>
      <c r="E61" s="21">
        <v>1800</v>
      </c>
      <c r="F61" s="21">
        <v>1784</v>
      </c>
      <c r="G61" s="36">
        <v>2000</v>
      </c>
    </row>
    <row r="62" spans="1:7" ht="12.75">
      <c r="A62" s="5">
        <v>5512</v>
      </c>
      <c r="B62" s="44">
        <v>5137</v>
      </c>
      <c r="C62" s="6" t="s">
        <v>99</v>
      </c>
      <c r="D62" s="7">
        <v>20000</v>
      </c>
      <c r="E62" s="7">
        <v>0</v>
      </c>
      <c r="F62" s="7">
        <v>0</v>
      </c>
      <c r="G62" s="37">
        <v>20000</v>
      </c>
    </row>
    <row r="63" spans="1:7" ht="12.75">
      <c r="A63" s="5">
        <v>5512</v>
      </c>
      <c r="B63" s="44">
        <v>5139</v>
      </c>
      <c r="C63" s="6" t="s">
        <v>100</v>
      </c>
      <c r="D63" s="7">
        <v>3000</v>
      </c>
      <c r="E63" s="7">
        <v>0</v>
      </c>
      <c r="F63" s="7">
        <v>0</v>
      </c>
      <c r="G63" s="37">
        <v>3000</v>
      </c>
    </row>
    <row r="64" spans="1:7" ht="12.75">
      <c r="A64" s="5">
        <v>5512</v>
      </c>
      <c r="B64" s="44">
        <v>5156</v>
      </c>
      <c r="C64" s="6" t="s">
        <v>101</v>
      </c>
      <c r="D64" s="7">
        <v>2500</v>
      </c>
      <c r="E64" s="7">
        <v>5800</v>
      </c>
      <c r="F64" s="7">
        <v>5847.43</v>
      </c>
      <c r="G64" s="37">
        <v>5000</v>
      </c>
    </row>
    <row r="65" spans="1:7" ht="12.75">
      <c r="A65" s="19">
        <v>5512</v>
      </c>
      <c r="B65" s="43">
        <v>5169</v>
      </c>
      <c r="C65" s="20" t="s">
        <v>102</v>
      </c>
      <c r="D65" s="21">
        <v>0</v>
      </c>
      <c r="E65" s="21">
        <v>100</v>
      </c>
      <c r="F65" s="21">
        <v>24.2</v>
      </c>
      <c r="G65" s="36">
        <v>0</v>
      </c>
    </row>
    <row r="66" spans="1:7" ht="12.75">
      <c r="A66" s="5">
        <v>5512</v>
      </c>
      <c r="B66" s="44">
        <v>5175</v>
      </c>
      <c r="C66" s="6" t="s">
        <v>103</v>
      </c>
      <c r="D66" s="7">
        <v>3000</v>
      </c>
      <c r="E66" s="7">
        <v>0</v>
      </c>
      <c r="F66" s="7">
        <v>0</v>
      </c>
      <c r="G66" s="37">
        <v>3000</v>
      </c>
    </row>
    <row r="67" spans="1:7" ht="12.75">
      <c r="A67" s="19">
        <v>5512</v>
      </c>
      <c r="B67" s="43">
        <v>5194</v>
      </c>
      <c r="C67" s="20" t="s">
        <v>104</v>
      </c>
      <c r="D67" s="21">
        <v>4000</v>
      </c>
      <c r="E67" s="21">
        <v>2600</v>
      </c>
      <c r="F67" s="21">
        <v>2575</v>
      </c>
      <c r="G67" s="36">
        <v>4000</v>
      </c>
    </row>
    <row r="68" spans="1:7" ht="12.75">
      <c r="A68" s="5">
        <v>5512</v>
      </c>
      <c r="B68" s="44">
        <v>6122</v>
      </c>
      <c r="C68" s="6" t="s">
        <v>105</v>
      </c>
      <c r="D68" s="7">
        <v>150000</v>
      </c>
      <c r="E68" s="7">
        <v>0</v>
      </c>
      <c r="F68" s="7">
        <v>0</v>
      </c>
      <c r="G68" s="37">
        <v>0</v>
      </c>
    </row>
    <row r="69" spans="1:7" ht="12.75">
      <c r="A69" s="19">
        <v>5512</v>
      </c>
      <c r="B69" s="43">
        <v>6123</v>
      </c>
      <c r="C69" s="20" t="s">
        <v>106</v>
      </c>
      <c r="D69" s="21">
        <v>0</v>
      </c>
      <c r="E69" s="21">
        <v>907500</v>
      </c>
      <c r="F69" s="21">
        <v>907517</v>
      </c>
      <c r="G69" s="36">
        <v>0</v>
      </c>
    </row>
    <row r="70" spans="1:7" ht="12.75">
      <c r="A70" s="8"/>
      <c r="B70" s="45"/>
      <c r="C70" s="10" t="s">
        <v>107</v>
      </c>
      <c r="D70" s="11">
        <f>SUM(D61:D69)</f>
        <v>182500</v>
      </c>
      <c r="E70" s="11">
        <f>SUM(E61:E69)</f>
        <v>917800</v>
      </c>
      <c r="F70" s="11">
        <f>SUM(F61:F69)</f>
        <v>917747.63</v>
      </c>
      <c r="G70" s="38">
        <f>SUM(G61:G69)</f>
        <v>37000</v>
      </c>
    </row>
    <row r="71" spans="1:7" ht="12.75">
      <c r="A71" s="19">
        <v>6112</v>
      </c>
      <c r="B71" s="43">
        <v>5023</v>
      </c>
      <c r="C71" s="20" t="s">
        <v>108</v>
      </c>
      <c r="D71" s="21">
        <v>94800</v>
      </c>
      <c r="E71" s="21">
        <v>96200</v>
      </c>
      <c r="F71" s="21">
        <v>96165</v>
      </c>
      <c r="G71" s="36">
        <v>147200</v>
      </c>
    </row>
    <row r="72" spans="1:7" ht="12.75">
      <c r="A72" s="5">
        <v>6112</v>
      </c>
      <c r="B72" s="44">
        <v>5032</v>
      </c>
      <c r="C72" s="6" t="s">
        <v>109</v>
      </c>
      <c r="D72" s="7">
        <v>8500</v>
      </c>
      <c r="E72" s="7">
        <v>8500</v>
      </c>
      <c r="F72" s="7">
        <v>8532</v>
      </c>
      <c r="G72" s="37">
        <v>14000</v>
      </c>
    </row>
    <row r="73" spans="1:7" ht="12.75">
      <c r="A73" s="19">
        <v>6112</v>
      </c>
      <c r="B73" s="43">
        <v>5175</v>
      </c>
      <c r="C73" s="20" t="s">
        <v>110</v>
      </c>
      <c r="D73" s="21">
        <v>3000</v>
      </c>
      <c r="E73" s="21">
        <v>0</v>
      </c>
      <c r="F73" s="21">
        <v>0</v>
      </c>
      <c r="G73" s="36">
        <v>3000</v>
      </c>
    </row>
    <row r="74" spans="1:7" ht="12.75">
      <c r="A74" s="8"/>
      <c r="B74" s="45"/>
      <c r="C74" s="10" t="s">
        <v>111</v>
      </c>
      <c r="D74" s="11">
        <f>SUM(D71:D73)</f>
        <v>106300</v>
      </c>
      <c r="E74" s="11">
        <f>SUM(E71:E73)</f>
        <v>104700</v>
      </c>
      <c r="F74" s="11">
        <f>SUM(F71:F73)</f>
        <v>104697</v>
      </c>
      <c r="G74" s="38">
        <f>SUM(G71:G73)</f>
        <v>164200</v>
      </c>
    </row>
    <row r="75" spans="1:7" ht="12.75">
      <c r="A75" s="19">
        <v>6114</v>
      </c>
      <c r="B75" s="43">
        <v>5019</v>
      </c>
      <c r="C75" s="20" t="s">
        <v>112</v>
      </c>
      <c r="D75" s="21">
        <v>0</v>
      </c>
      <c r="E75" s="21">
        <v>842</v>
      </c>
      <c r="F75" s="21">
        <v>842</v>
      </c>
      <c r="G75" s="36">
        <v>0</v>
      </c>
    </row>
    <row r="76" spans="1:7" ht="12.75">
      <c r="A76" s="5">
        <v>6114</v>
      </c>
      <c r="B76" s="44">
        <v>5021</v>
      </c>
      <c r="C76" s="6" t="s">
        <v>113</v>
      </c>
      <c r="D76" s="7">
        <v>0</v>
      </c>
      <c r="E76" s="7">
        <v>10974</v>
      </c>
      <c r="F76" s="7">
        <v>10974</v>
      </c>
      <c r="G76" s="37">
        <v>0</v>
      </c>
    </row>
    <row r="77" spans="1:7" ht="12.75">
      <c r="A77" s="19">
        <v>6114</v>
      </c>
      <c r="B77" s="43">
        <v>5029</v>
      </c>
      <c r="C77" s="20" t="s">
        <v>114</v>
      </c>
      <c r="D77" s="21">
        <v>0</v>
      </c>
      <c r="E77" s="21">
        <v>1360</v>
      </c>
      <c r="F77" s="21">
        <v>1360</v>
      </c>
      <c r="G77" s="36">
        <v>0</v>
      </c>
    </row>
    <row r="78" spans="1:7" ht="12.75">
      <c r="A78" s="5">
        <v>6114</v>
      </c>
      <c r="B78" s="44">
        <v>5139</v>
      </c>
      <c r="C78" s="6" t="s">
        <v>115</v>
      </c>
      <c r="D78" s="7">
        <v>0</v>
      </c>
      <c r="E78" s="7">
        <v>874</v>
      </c>
      <c r="F78" s="7">
        <v>874</v>
      </c>
      <c r="G78" s="37">
        <v>0</v>
      </c>
    </row>
    <row r="79" spans="1:7" ht="12.75">
      <c r="A79" s="19">
        <v>6114</v>
      </c>
      <c r="B79" s="43">
        <v>5173</v>
      </c>
      <c r="C79" s="20" t="s">
        <v>116</v>
      </c>
      <c r="D79" s="21">
        <v>0</v>
      </c>
      <c r="E79" s="21">
        <v>350</v>
      </c>
      <c r="F79" s="21">
        <v>350</v>
      </c>
      <c r="G79" s="36">
        <v>0</v>
      </c>
    </row>
    <row r="80" spans="1:7" ht="12.75">
      <c r="A80" s="5">
        <v>6114</v>
      </c>
      <c r="B80" s="44">
        <v>5175</v>
      </c>
      <c r="C80" s="6" t="s">
        <v>117</v>
      </c>
      <c r="D80" s="7">
        <v>0</v>
      </c>
      <c r="E80" s="7">
        <v>1008</v>
      </c>
      <c r="F80" s="7">
        <v>1008</v>
      </c>
      <c r="G80" s="37">
        <v>0</v>
      </c>
    </row>
    <row r="81" spans="1:7" ht="12.75">
      <c r="A81" s="22"/>
      <c r="B81" s="46"/>
      <c r="C81" s="23" t="s">
        <v>118</v>
      </c>
      <c r="D81" s="24">
        <f>SUM(D75:D80)</f>
        <v>0</v>
      </c>
      <c r="E81" s="24">
        <f>SUM(E75:E80)</f>
        <v>15408</v>
      </c>
      <c r="F81" s="24">
        <f>SUM(F75:F80)</f>
        <v>15408</v>
      </c>
      <c r="G81" s="39">
        <f>SUM(G75:G80)</f>
        <v>0</v>
      </c>
    </row>
    <row r="82" spans="1:7" ht="12.75">
      <c r="A82" s="5">
        <v>6118</v>
      </c>
      <c r="B82" s="44">
        <v>5021</v>
      </c>
      <c r="C82" s="6" t="s">
        <v>119</v>
      </c>
      <c r="D82" s="7">
        <v>0</v>
      </c>
      <c r="E82" s="7">
        <v>0</v>
      </c>
      <c r="F82" s="7">
        <v>0</v>
      </c>
      <c r="G82" s="37">
        <v>13100</v>
      </c>
    </row>
    <row r="83" spans="1:7" ht="12.75">
      <c r="A83" s="19">
        <v>6118</v>
      </c>
      <c r="B83" s="43">
        <v>5029</v>
      </c>
      <c r="C83" s="20" t="s">
        <v>120</v>
      </c>
      <c r="D83" s="21">
        <v>0</v>
      </c>
      <c r="E83" s="21">
        <v>0</v>
      </c>
      <c r="F83" s="21">
        <v>0</v>
      </c>
      <c r="G83" s="36">
        <v>2200</v>
      </c>
    </row>
    <row r="84" spans="1:7" ht="12.75">
      <c r="A84" s="5">
        <v>6118</v>
      </c>
      <c r="B84" s="44">
        <v>5139</v>
      </c>
      <c r="C84" s="6" t="s">
        <v>121</v>
      </c>
      <c r="D84" s="7">
        <v>0</v>
      </c>
      <c r="E84" s="7">
        <v>0</v>
      </c>
      <c r="F84" s="7">
        <v>0</v>
      </c>
      <c r="G84" s="37">
        <v>1000</v>
      </c>
    </row>
    <row r="85" spans="1:7" ht="12.75">
      <c r="A85" s="5">
        <v>6118</v>
      </c>
      <c r="B85" s="44">
        <v>5173</v>
      </c>
      <c r="C85" s="6" t="s">
        <v>122</v>
      </c>
      <c r="D85" s="7">
        <v>0</v>
      </c>
      <c r="E85" s="7">
        <v>0</v>
      </c>
      <c r="F85" s="7">
        <v>0</v>
      </c>
      <c r="G85" s="37">
        <v>1500</v>
      </c>
    </row>
    <row r="86" spans="1:7" ht="12.75">
      <c r="A86" s="5">
        <v>6118</v>
      </c>
      <c r="B86" s="44">
        <v>5175</v>
      </c>
      <c r="C86" s="6" t="s">
        <v>123</v>
      </c>
      <c r="D86" s="7">
        <v>0</v>
      </c>
      <c r="E86" s="7">
        <v>0</v>
      </c>
      <c r="F86" s="7">
        <v>0</v>
      </c>
      <c r="G86" s="37">
        <v>2200</v>
      </c>
    </row>
    <row r="87" spans="1:7" ht="12.75">
      <c r="A87" s="22"/>
      <c r="B87" s="46"/>
      <c r="C87" s="23" t="s">
        <v>124</v>
      </c>
      <c r="D87" s="24">
        <f>SUM(D82:D86)</f>
        <v>0</v>
      </c>
      <c r="E87" s="24">
        <f>SUM(E82:E86)</f>
        <v>0</v>
      </c>
      <c r="F87" s="24">
        <f>SUM(F82:F86)</f>
        <v>0</v>
      </c>
      <c r="G87" s="39">
        <f>SUM(G82:G86)</f>
        <v>20000</v>
      </c>
    </row>
    <row r="88" spans="1:7" ht="12.75">
      <c r="A88" s="5">
        <v>6171</v>
      </c>
      <c r="B88" s="44">
        <v>5019</v>
      </c>
      <c r="C88" s="6" t="s">
        <v>125</v>
      </c>
      <c r="D88" s="7">
        <v>0</v>
      </c>
      <c r="E88" s="7">
        <v>10300</v>
      </c>
      <c r="F88" s="7">
        <v>10341</v>
      </c>
      <c r="G88" s="37">
        <v>15000</v>
      </c>
    </row>
    <row r="89" spans="1:7" ht="12.75">
      <c r="A89" s="19">
        <v>6171</v>
      </c>
      <c r="B89" s="43">
        <v>5134</v>
      </c>
      <c r="C89" s="20" t="s">
        <v>126</v>
      </c>
      <c r="D89" s="21">
        <v>0</v>
      </c>
      <c r="E89" s="21">
        <v>500</v>
      </c>
      <c r="F89" s="21">
        <v>454</v>
      </c>
      <c r="G89" s="36">
        <v>500</v>
      </c>
    </row>
    <row r="90" spans="1:7" ht="12.75">
      <c r="A90" s="5">
        <v>6171</v>
      </c>
      <c r="B90" s="44">
        <v>5136</v>
      </c>
      <c r="C90" s="6" t="s">
        <v>127</v>
      </c>
      <c r="D90" s="7">
        <v>1000</v>
      </c>
      <c r="E90" s="7">
        <v>400</v>
      </c>
      <c r="F90" s="7">
        <v>435</v>
      </c>
      <c r="G90" s="37">
        <v>1000</v>
      </c>
    </row>
    <row r="91" spans="1:7" ht="12.75">
      <c r="A91" s="19">
        <v>6171</v>
      </c>
      <c r="B91" s="43">
        <v>5137</v>
      </c>
      <c r="C91" s="20" t="s">
        <v>128</v>
      </c>
      <c r="D91" s="21">
        <v>3000</v>
      </c>
      <c r="E91" s="21">
        <v>26800</v>
      </c>
      <c r="F91" s="21">
        <v>26767</v>
      </c>
      <c r="G91" s="36">
        <v>30000</v>
      </c>
    </row>
    <row r="92" spans="1:7" ht="12.75">
      <c r="A92" s="5">
        <v>6171</v>
      </c>
      <c r="B92" s="44">
        <v>5139</v>
      </c>
      <c r="C92" s="6" t="s">
        <v>129</v>
      </c>
      <c r="D92" s="7">
        <v>15000</v>
      </c>
      <c r="E92" s="7">
        <v>4400</v>
      </c>
      <c r="F92" s="7">
        <v>4434.8</v>
      </c>
      <c r="G92" s="37">
        <v>5000</v>
      </c>
    </row>
    <row r="93" spans="1:7" ht="12.75">
      <c r="A93" s="19">
        <v>6171</v>
      </c>
      <c r="B93" s="43">
        <v>5153</v>
      </c>
      <c r="C93" s="20" t="s">
        <v>130</v>
      </c>
      <c r="D93" s="21">
        <v>10000</v>
      </c>
      <c r="E93" s="21">
        <v>11800</v>
      </c>
      <c r="F93" s="21">
        <v>11764</v>
      </c>
      <c r="G93" s="36">
        <v>13000</v>
      </c>
    </row>
    <row r="94" spans="1:7" ht="12.75">
      <c r="A94" s="5">
        <v>6171</v>
      </c>
      <c r="B94" s="44">
        <v>5154</v>
      </c>
      <c r="C94" s="6" t="s">
        <v>131</v>
      </c>
      <c r="D94" s="7">
        <v>0</v>
      </c>
      <c r="E94" s="7">
        <v>0</v>
      </c>
      <c r="F94" s="7">
        <v>0</v>
      </c>
      <c r="G94" s="37">
        <v>5000</v>
      </c>
    </row>
    <row r="95" spans="1:7" ht="12.75">
      <c r="A95" s="19">
        <v>6171</v>
      </c>
      <c r="B95" s="43">
        <v>5156</v>
      </c>
      <c r="C95" s="20" t="s">
        <v>132</v>
      </c>
      <c r="D95" s="21">
        <v>5000</v>
      </c>
      <c r="E95" s="21">
        <v>1200</v>
      </c>
      <c r="F95" s="21">
        <v>1225.38</v>
      </c>
      <c r="G95" s="36">
        <v>5000</v>
      </c>
    </row>
    <row r="96" spans="1:7" ht="12.75">
      <c r="A96" s="5">
        <v>6171</v>
      </c>
      <c r="B96" s="44">
        <v>5161</v>
      </c>
      <c r="C96" s="6" t="s">
        <v>133</v>
      </c>
      <c r="D96" s="7">
        <v>200</v>
      </c>
      <c r="E96" s="7">
        <v>600</v>
      </c>
      <c r="F96" s="7">
        <v>566</v>
      </c>
      <c r="G96" s="37">
        <v>1000</v>
      </c>
    </row>
    <row r="97" spans="1:7" ht="12.75">
      <c r="A97" s="19">
        <v>6171</v>
      </c>
      <c r="B97" s="43">
        <v>5162</v>
      </c>
      <c r="C97" s="20" t="s">
        <v>134</v>
      </c>
      <c r="D97" s="21">
        <v>5000</v>
      </c>
      <c r="E97" s="21">
        <v>7400</v>
      </c>
      <c r="F97" s="21">
        <v>7382.4</v>
      </c>
      <c r="G97" s="36">
        <v>8000</v>
      </c>
    </row>
    <row r="98" spans="1:7" ht="12.75">
      <c r="A98" s="5">
        <v>6171</v>
      </c>
      <c r="B98" s="44">
        <v>5163</v>
      </c>
      <c r="C98" s="6" t="s">
        <v>135</v>
      </c>
      <c r="D98" s="7">
        <v>10000</v>
      </c>
      <c r="E98" s="7">
        <v>8600</v>
      </c>
      <c r="F98" s="7">
        <v>8653</v>
      </c>
      <c r="G98" s="37">
        <v>10000</v>
      </c>
    </row>
    <row r="99" spans="1:7" ht="12.75">
      <c r="A99" s="19">
        <v>6171</v>
      </c>
      <c r="B99" s="43">
        <v>5166</v>
      </c>
      <c r="C99" s="20" t="s">
        <v>136</v>
      </c>
      <c r="D99" s="21">
        <v>33600</v>
      </c>
      <c r="E99" s="21">
        <v>36400</v>
      </c>
      <c r="F99" s="21">
        <v>36400</v>
      </c>
      <c r="G99" s="36">
        <v>36400</v>
      </c>
    </row>
    <row r="100" spans="1:7" ht="12.75">
      <c r="A100" s="5">
        <v>6171</v>
      </c>
      <c r="B100" s="44">
        <v>5167</v>
      </c>
      <c r="C100" s="6" t="s">
        <v>137</v>
      </c>
      <c r="D100" s="7">
        <v>1500</v>
      </c>
      <c r="E100" s="7">
        <v>1500</v>
      </c>
      <c r="F100" s="7">
        <v>1490</v>
      </c>
      <c r="G100" s="37">
        <v>1600</v>
      </c>
    </row>
    <row r="101" spans="1:7" ht="12.75">
      <c r="A101" s="19">
        <v>6171</v>
      </c>
      <c r="B101" s="43">
        <v>5168</v>
      </c>
      <c r="C101" s="20" t="s">
        <v>138</v>
      </c>
      <c r="D101" s="21">
        <v>7000</v>
      </c>
      <c r="E101" s="21">
        <v>9400</v>
      </c>
      <c r="F101" s="21">
        <v>9358</v>
      </c>
      <c r="G101" s="36">
        <v>10000</v>
      </c>
    </row>
    <row r="102" spans="1:7" ht="12.75">
      <c r="A102" s="5">
        <v>6171</v>
      </c>
      <c r="B102" s="44">
        <v>5169</v>
      </c>
      <c r="C102" s="6" t="s">
        <v>139</v>
      </c>
      <c r="D102" s="7">
        <v>1000</v>
      </c>
      <c r="E102" s="7">
        <v>700</v>
      </c>
      <c r="F102" s="7">
        <v>674.38</v>
      </c>
      <c r="G102" s="37">
        <v>1000</v>
      </c>
    </row>
    <row r="103" spans="1:7" ht="12.75">
      <c r="A103" s="19">
        <v>6171</v>
      </c>
      <c r="B103" s="43">
        <v>5171</v>
      </c>
      <c r="C103" s="20" t="s">
        <v>140</v>
      </c>
      <c r="D103" s="21">
        <v>6000</v>
      </c>
      <c r="E103" s="21">
        <v>0</v>
      </c>
      <c r="F103" s="21">
        <v>0</v>
      </c>
      <c r="G103" s="36">
        <v>4000</v>
      </c>
    </row>
    <row r="104" spans="1:7" ht="12.75">
      <c r="A104" s="5">
        <v>6171</v>
      </c>
      <c r="B104" s="44">
        <v>5172</v>
      </c>
      <c r="C104" s="6" t="s">
        <v>141</v>
      </c>
      <c r="D104" s="7">
        <v>0</v>
      </c>
      <c r="E104" s="7">
        <v>6900</v>
      </c>
      <c r="F104" s="7">
        <v>6899</v>
      </c>
      <c r="G104" s="37">
        <v>0</v>
      </c>
    </row>
    <row r="105" spans="1:7" ht="12.75">
      <c r="A105" s="19">
        <v>6171</v>
      </c>
      <c r="B105" s="43">
        <v>5175</v>
      </c>
      <c r="C105" s="20" t="s">
        <v>142</v>
      </c>
      <c r="D105" s="21">
        <v>0</v>
      </c>
      <c r="E105" s="21">
        <v>200</v>
      </c>
      <c r="F105" s="21">
        <v>215</v>
      </c>
      <c r="G105" s="36">
        <v>500</v>
      </c>
    </row>
    <row r="106" spans="1:7" ht="12.75">
      <c r="A106" s="5">
        <v>6171</v>
      </c>
      <c r="B106" s="44">
        <v>5194</v>
      </c>
      <c r="C106" s="6" t="s">
        <v>143</v>
      </c>
      <c r="D106" s="7">
        <v>3000</v>
      </c>
      <c r="E106" s="7">
        <v>5300</v>
      </c>
      <c r="F106" s="7">
        <v>5254.2</v>
      </c>
      <c r="G106" s="37">
        <v>5500</v>
      </c>
    </row>
    <row r="107" spans="1:7" ht="12.75">
      <c r="A107" s="19">
        <v>6171</v>
      </c>
      <c r="B107" s="43">
        <v>5321</v>
      </c>
      <c r="C107" s="20" t="s">
        <v>144</v>
      </c>
      <c r="D107" s="21">
        <v>110</v>
      </c>
      <c r="E107" s="21">
        <v>110</v>
      </c>
      <c r="F107" s="21">
        <v>110</v>
      </c>
      <c r="G107" s="36">
        <v>90</v>
      </c>
    </row>
    <row r="108" spans="1:7" ht="12.75">
      <c r="A108" s="5">
        <v>6171</v>
      </c>
      <c r="B108" s="44">
        <v>5365</v>
      </c>
      <c r="C108" s="6" t="s">
        <v>145</v>
      </c>
      <c r="D108" s="7">
        <v>0</v>
      </c>
      <c r="E108" s="7">
        <v>100</v>
      </c>
      <c r="F108" s="7">
        <v>60</v>
      </c>
      <c r="G108" s="37">
        <v>160</v>
      </c>
    </row>
    <row r="109" spans="1:7" ht="12.75">
      <c r="A109" s="19">
        <v>6171</v>
      </c>
      <c r="B109" s="43">
        <v>6121</v>
      </c>
      <c r="C109" s="20" t="s">
        <v>146</v>
      </c>
      <c r="D109" s="21">
        <v>10000</v>
      </c>
      <c r="E109" s="21">
        <v>1200</v>
      </c>
      <c r="F109" s="21">
        <v>1185</v>
      </c>
      <c r="G109" s="36">
        <v>10000</v>
      </c>
    </row>
    <row r="110" spans="1:7" ht="12.75">
      <c r="A110" s="8"/>
      <c r="B110" s="45"/>
      <c r="C110" s="10" t="s">
        <v>40</v>
      </c>
      <c r="D110" s="11">
        <f>SUM(D88:D109)</f>
        <v>111410</v>
      </c>
      <c r="E110" s="11">
        <f>SUM(E88:E109)</f>
        <v>133810</v>
      </c>
      <c r="F110" s="11">
        <f>SUM(F88:F109)</f>
        <v>133668.16</v>
      </c>
      <c r="G110" s="38">
        <f>SUM(G88:G109)</f>
        <v>162750</v>
      </c>
    </row>
    <row r="111" spans="1:7" ht="12.75">
      <c r="A111" s="19">
        <v>6320</v>
      </c>
      <c r="B111" s="43">
        <v>5163</v>
      </c>
      <c r="C111" s="20" t="s">
        <v>147</v>
      </c>
      <c r="D111" s="21">
        <v>14000</v>
      </c>
      <c r="E111" s="21">
        <v>15600</v>
      </c>
      <c r="F111" s="21">
        <v>15588</v>
      </c>
      <c r="G111" s="36">
        <v>20000</v>
      </c>
    </row>
    <row r="112" spans="1:7" ht="12.75">
      <c r="A112" s="8"/>
      <c r="B112" s="45"/>
      <c r="C112" s="10" t="s">
        <v>44</v>
      </c>
      <c r="D112" s="11">
        <f>SUM(D111:D111)</f>
        <v>14000</v>
      </c>
      <c r="E112" s="11">
        <f>SUM(E111:E111)</f>
        <v>15600</v>
      </c>
      <c r="F112" s="11">
        <f>SUM(F111:F111)</f>
        <v>15588</v>
      </c>
      <c r="G112" s="38">
        <f>SUM(G111:G111)</f>
        <v>20000</v>
      </c>
    </row>
    <row r="113" spans="1:7" ht="12.75">
      <c r="A113" s="19">
        <v>6330</v>
      </c>
      <c r="B113" s="43">
        <v>5345</v>
      </c>
      <c r="C113" s="20" t="s">
        <v>148</v>
      </c>
      <c r="D113" s="21">
        <v>0</v>
      </c>
      <c r="E113" s="21">
        <v>525200</v>
      </c>
      <c r="F113" s="21">
        <v>525180</v>
      </c>
      <c r="G113" s="36">
        <v>0</v>
      </c>
    </row>
    <row r="114" spans="1:7" ht="12.75">
      <c r="A114" s="8"/>
      <c r="B114" s="45"/>
      <c r="C114" s="10" t="s">
        <v>46</v>
      </c>
      <c r="D114" s="11">
        <f>SUM(D113:D113)</f>
        <v>0</v>
      </c>
      <c r="E114" s="11">
        <f>SUM(E113:E113)</f>
        <v>525200</v>
      </c>
      <c r="F114" s="11">
        <f>SUM(F113:F113)</f>
        <v>525180</v>
      </c>
      <c r="G114" s="38">
        <f>SUM(G113:G113)</f>
        <v>0</v>
      </c>
    </row>
    <row r="115" spans="1:7" ht="12.75">
      <c r="A115" s="19">
        <v>6399</v>
      </c>
      <c r="B115" s="43">
        <v>5365</v>
      </c>
      <c r="C115" s="20" t="s">
        <v>149</v>
      </c>
      <c r="D115" s="21">
        <v>0</v>
      </c>
      <c r="E115" s="21">
        <v>47200</v>
      </c>
      <c r="F115" s="21">
        <v>47120</v>
      </c>
      <c r="G115" s="36">
        <v>9400</v>
      </c>
    </row>
    <row r="116" spans="1:7" ht="12.75">
      <c r="A116" s="8"/>
      <c r="B116" s="45"/>
      <c r="C116" s="10" t="s">
        <v>150</v>
      </c>
      <c r="D116" s="11">
        <f>SUM(D115:D115)</f>
        <v>0</v>
      </c>
      <c r="E116" s="11">
        <f>SUM(E115:E115)</f>
        <v>47200</v>
      </c>
      <c r="F116" s="11">
        <f>SUM(F115:F115)</f>
        <v>47120</v>
      </c>
      <c r="G116" s="38">
        <f>SUM(G115:G115)</f>
        <v>9400</v>
      </c>
    </row>
    <row r="117" spans="1:7" ht="12.75">
      <c r="A117" s="19">
        <v>6409</v>
      </c>
      <c r="B117" s="43">
        <v>5329</v>
      </c>
      <c r="C117" s="20" t="s">
        <v>151</v>
      </c>
      <c r="D117" s="21">
        <v>1800</v>
      </c>
      <c r="E117" s="21">
        <v>1800</v>
      </c>
      <c r="F117" s="21">
        <v>1800</v>
      </c>
      <c r="G117" s="49">
        <v>1800</v>
      </c>
    </row>
    <row r="118" spans="1:7" ht="12.75">
      <c r="A118" s="8"/>
      <c r="B118" s="45"/>
      <c r="C118" s="10" t="s">
        <v>152</v>
      </c>
      <c r="D118" s="11">
        <f>SUM(D117:D117)</f>
        <v>1800</v>
      </c>
      <c r="E118" s="11">
        <f>SUM(E117:E117)</f>
        <v>1800</v>
      </c>
      <c r="F118" s="11">
        <f>SUM(F117:F117)</f>
        <v>1800</v>
      </c>
      <c r="G118" s="38">
        <f>SUM(G117:G117)</f>
        <v>1800</v>
      </c>
    </row>
    <row r="119" spans="1:7" ht="12.75">
      <c r="A119" s="13"/>
      <c r="B119" s="40"/>
      <c r="C119" s="14"/>
      <c r="D119" s="14"/>
      <c r="E119" s="14"/>
      <c r="F119" s="14"/>
      <c r="G119" s="40"/>
    </row>
    <row r="120" spans="1:7" ht="12.75">
      <c r="A120" s="15"/>
      <c r="B120" s="47"/>
      <c r="C120" s="16" t="s">
        <v>161</v>
      </c>
      <c r="D120" s="17">
        <f>D7+D11+D14+D17+D21+D23+D25+D27+D30+D32+D34+D38+D40+D46+D49+D51+D58+D60+D70+D74+D81+D87+D110+D112+D114+D116+D118</f>
        <v>1250835</v>
      </c>
      <c r="E120" s="17">
        <f>E7+E11+E14+E17+E21+E23+E25+E27+E30+E32+E34+E38+E40+E46+E49+E51+E58+E60+E70+E74+E81+E87+E110+E112+E114+E116+E118</f>
        <v>2398293</v>
      </c>
      <c r="F120" s="17">
        <f>F7+F11+F14+F17+F21+F23+F25+F27+F30+F32+F34+F38+F40+F46+F49+F51+F58+F60+F70+F74+F81+F87+F110+F112+F114+F116+F118</f>
        <v>2397263.67</v>
      </c>
      <c r="G120" s="41">
        <f>G7+G11+G14+G17+G21+G23+G25+G27+G30+G32+G34+G38+G40+G46+G49+G51+G58+G60+G70+G74+G81+G87+G110+G112+G114+G116+G118</f>
        <v>1565700</v>
      </c>
    </row>
  </sheetData>
  <printOptions/>
  <pageMargins left="0.56" right="0.2" top="0.53" bottom="0.39" header="0.2" footer="0.3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C10" sqref="C10"/>
    </sheetView>
  </sheetViews>
  <sheetFormatPr defaultColWidth="9.140625" defaultRowHeight="12.75"/>
  <cols>
    <col min="1" max="2" width="5.7109375" style="1" customWidth="1"/>
    <col min="3" max="3" width="58.57421875" style="1" customWidth="1"/>
    <col min="4" max="4" width="12.57421875" style="1" customWidth="1"/>
    <col min="5" max="5" width="14.57421875" style="1" customWidth="1"/>
    <col min="6" max="6" width="17.140625" style="1" customWidth="1"/>
    <col min="7" max="7" width="16.7109375" style="1" customWidth="1"/>
    <col min="8" max="16384" width="9.140625" style="1" customWidth="1"/>
  </cols>
  <sheetData>
    <row r="1" ht="19.5" customHeight="1">
      <c r="A1" s="25" t="s">
        <v>165</v>
      </c>
    </row>
    <row r="2" spans="1:7" ht="12.75">
      <c r="A2" s="18" t="s">
        <v>0</v>
      </c>
      <c r="B2" s="42" t="s">
        <v>1</v>
      </c>
      <c r="C2" s="2" t="s">
        <v>2</v>
      </c>
      <c r="D2" s="4" t="s">
        <v>3</v>
      </c>
      <c r="E2" s="4" t="s">
        <v>4</v>
      </c>
      <c r="F2" s="4" t="s">
        <v>5</v>
      </c>
      <c r="G2" s="35" t="s">
        <v>6</v>
      </c>
    </row>
    <row r="3" spans="1:7" ht="12.75">
      <c r="A3" s="5">
        <v>0</v>
      </c>
      <c r="B3" s="44">
        <v>8115</v>
      </c>
      <c r="C3" s="6" t="s">
        <v>153</v>
      </c>
      <c r="D3" s="7">
        <v>188335</v>
      </c>
      <c r="E3" s="7">
        <v>42925</v>
      </c>
      <c r="F3" s="7">
        <v>42241.08</v>
      </c>
      <c r="G3" s="37">
        <v>0</v>
      </c>
    </row>
    <row r="4" spans="1:7" ht="12.75">
      <c r="A4" s="19">
        <v>0</v>
      </c>
      <c r="B4" s="43">
        <v>8123</v>
      </c>
      <c r="C4" s="20" t="s">
        <v>154</v>
      </c>
      <c r="D4" s="21">
        <v>0</v>
      </c>
      <c r="E4" s="21">
        <v>0</v>
      </c>
      <c r="F4" s="21">
        <v>0</v>
      </c>
      <c r="G4" s="36">
        <v>0</v>
      </c>
    </row>
    <row r="5" spans="1:7" ht="12.75">
      <c r="A5" s="5">
        <v>0</v>
      </c>
      <c r="B5" s="44">
        <v>8124</v>
      </c>
      <c r="C5" s="6" t="s">
        <v>155</v>
      </c>
      <c r="D5" s="7">
        <v>-253200</v>
      </c>
      <c r="E5" s="7">
        <v>-250800</v>
      </c>
      <c r="F5" s="7">
        <v>-250800</v>
      </c>
      <c r="G5" s="37">
        <v>-253200</v>
      </c>
    </row>
    <row r="6" spans="1:7" ht="12.75">
      <c r="A6" s="8"/>
      <c r="B6" s="45"/>
      <c r="C6" s="10" t="s">
        <v>24</v>
      </c>
      <c r="D6" s="11">
        <f>SUM(D3:D5)</f>
        <v>-64865</v>
      </c>
      <c r="E6" s="11">
        <f>SUM(E3:E5)</f>
        <v>-207875</v>
      </c>
      <c r="F6" s="11">
        <f>SUM(F3:F5)</f>
        <v>-208558.91999999998</v>
      </c>
      <c r="G6" s="38">
        <f>SUM(G3:G5)</f>
        <v>-253200</v>
      </c>
    </row>
  </sheetData>
  <printOptions/>
  <pageMargins left="0.7" right="0.2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8"/>
  <sheetViews>
    <sheetView tabSelected="1" workbookViewId="0" topLeftCell="A1">
      <selection activeCell="A16" sqref="A16:A30"/>
    </sheetView>
  </sheetViews>
  <sheetFormatPr defaultColWidth="9.140625" defaultRowHeight="12.75"/>
  <cols>
    <col min="3" max="3" width="10.8515625" style="0" customWidth="1"/>
    <col min="4" max="4" width="14.7109375" style="0" hidden="1" customWidth="1"/>
    <col min="5" max="5" width="16.00390625" style="0" customWidth="1"/>
    <col min="6" max="6" width="17.7109375" style="0" customWidth="1"/>
    <col min="7" max="7" width="17.57421875" style="0" customWidth="1"/>
  </cols>
  <sheetData>
    <row r="2" spans="4:7" ht="12.75">
      <c r="D2" s="26" t="s">
        <v>3</v>
      </c>
      <c r="E2" s="26" t="s">
        <v>4</v>
      </c>
      <c r="F2" s="26" t="s">
        <v>5</v>
      </c>
      <c r="G2" s="26" t="s">
        <v>6</v>
      </c>
    </row>
    <row r="3" spans="1:7" ht="12.75">
      <c r="A3" s="8"/>
      <c r="B3" s="9"/>
      <c r="C3" s="27" t="s">
        <v>157</v>
      </c>
      <c r="D3" s="28">
        <f>Příjmy!D45</f>
        <v>1315700</v>
      </c>
      <c r="E3" s="28">
        <f>Příjmy!E45</f>
        <v>2606168</v>
      </c>
      <c r="F3" s="28">
        <f>Příjmy!F45</f>
        <v>2605822.59</v>
      </c>
      <c r="G3" s="29">
        <f>Příjmy!G45</f>
        <v>1818900</v>
      </c>
    </row>
    <row r="5" spans="1:7" ht="12.75">
      <c r="A5" s="8"/>
      <c r="B5" s="9"/>
      <c r="C5" s="27" t="s">
        <v>161</v>
      </c>
      <c r="D5" s="28">
        <f>Výdaje!D120</f>
        <v>1250835</v>
      </c>
      <c r="E5" s="28">
        <f>Výdaje!E120</f>
        <v>2398293</v>
      </c>
      <c r="F5" s="28">
        <f>Výdaje!F120</f>
        <v>2397263.67</v>
      </c>
      <c r="G5" s="29">
        <f>Výdaje!G120</f>
        <v>1565700</v>
      </c>
    </row>
    <row r="7" spans="1:7" ht="12.75">
      <c r="A7" s="8"/>
      <c r="B7" s="10" t="s">
        <v>162</v>
      </c>
      <c r="C7" s="10"/>
      <c r="D7" s="11">
        <f>Financování!D6</f>
        <v>-64865</v>
      </c>
      <c r="E7" s="11">
        <f>Financování!E6</f>
        <v>-207875</v>
      </c>
      <c r="F7" s="11">
        <f>Financování!F6</f>
        <v>-208558.91999999998</v>
      </c>
      <c r="G7" s="12">
        <f>Financování!G6</f>
        <v>-253200</v>
      </c>
    </row>
    <row r="9" spans="1:7" ht="12.75">
      <c r="A9" s="30"/>
      <c r="B9" s="31"/>
      <c r="C9" s="31"/>
      <c r="D9" s="32">
        <f>D3-D5+D7</f>
        <v>0</v>
      </c>
      <c r="E9" s="32">
        <f>E3-E5+E7</f>
        <v>0</v>
      </c>
      <c r="F9" s="32">
        <f>F3-F5+F7</f>
        <v>0</v>
      </c>
      <c r="G9" s="33">
        <f>G3-G5+G7</f>
        <v>0</v>
      </c>
    </row>
    <row r="17" spans="1:2" ht="12.75">
      <c r="A17" s="34"/>
      <c r="B17" s="34"/>
    </row>
    <row r="18" spans="1:2" ht="12.75">
      <c r="A18" s="34"/>
      <c r="B18" s="34"/>
    </row>
    <row r="19" spans="1:2" ht="12.75">
      <c r="A19" s="34"/>
      <c r="B19" s="34"/>
    </row>
    <row r="20" spans="1:2" ht="12.75">
      <c r="A20" s="34"/>
      <c r="B20" s="34"/>
    </row>
    <row r="21" spans="1:2" ht="12.75">
      <c r="A21" s="34"/>
      <c r="B21" s="34"/>
    </row>
    <row r="22" spans="1:2" ht="12.75">
      <c r="A22" s="34"/>
      <c r="B22" s="34"/>
    </row>
    <row r="23" spans="1:2" ht="12.75">
      <c r="A23" s="34"/>
      <c r="B23" s="34"/>
    </row>
    <row r="24" spans="1:2" ht="12.75">
      <c r="A24" s="34"/>
      <c r="B24" s="34"/>
    </row>
    <row r="25" spans="1:2" ht="12.75">
      <c r="A25" s="34"/>
      <c r="B25" s="34"/>
    </row>
    <row r="26" spans="1:2" ht="12.75">
      <c r="A26" s="34"/>
      <c r="B26" s="34"/>
    </row>
    <row r="27" spans="1:2" ht="12.75">
      <c r="A27" s="34"/>
      <c r="B27" s="34"/>
    </row>
    <row r="28" spans="1:2" ht="12.75">
      <c r="A28" s="34"/>
      <c r="B28" s="3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Win7</cp:lastModifiedBy>
  <cp:lastPrinted>2018-03-18T15:10:39Z</cp:lastPrinted>
  <dcterms:created xsi:type="dcterms:W3CDTF">2018-02-12T19:31:09Z</dcterms:created>
  <dcterms:modified xsi:type="dcterms:W3CDTF">2018-05-19T18:14:35Z</dcterms:modified>
  <cp:category/>
  <cp:version/>
  <cp:contentType/>
  <cp:contentStatus/>
</cp:coreProperties>
</file>